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  <sheet name="Лист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7" i="1"/>
  <c r="F14" i="1"/>
  <c r="F15" i="1"/>
  <c r="J10" i="3"/>
  <c r="J11" i="3"/>
  <c r="J12" i="3"/>
  <c r="J13" i="3"/>
  <c r="J14" i="3"/>
  <c r="J17" i="3"/>
  <c r="J18" i="3"/>
  <c r="J19" i="3"/>
  <c r="J20" i="3"/>
  <c r="J21" i="3"/>
  <c r="J22" i="3"/>
  <c r="J23" i="3"/>
  <c r="J25" i="3"/>
  <c r="J9" i="3"/>
  <c r="G26" i="3"/>
  <c r="F26" i="3"/>
  <c r="E26" i="3"/>
  <c r="D26" i="3"/>
  <c r="I26" i="3" l="1"/>
  <c r="H10" i="3" l="1"/>
  <c r="H11" i="3"/>
  <c r="H12" i="3"/>
  <c r="H13" i="3"/>
  <c r="H14" i="3"/>
  <c r="H15" i="3"/>
  <c r="J15" i="3" s="1"/>
  <c r="H16" i="3"/>
  <c r="J16" i="3" s="1"/>
  <c r="H17" i="3"/>
  <c r="H18" i="3"/>
  <c r="H19" i="3"/>
  <c r="H20" i="3"/>
  <c r="H21" i="3"/>
  <c r="H22" i="3"/>
  <c r="H23" i="3"/>
  <c r="H24" i="3"/>
  <c r="J24" i="3" s="1"/>
  <c r="J26" i="3" s="1"/>
  <c r="H25" i="3"/>
  <c r="H9" i="3"/>
  <c r="E26" i="2" l="1"/>
  <c r="F26" i="2"/>
  <c r="G26" i="2"/>
  <c r="H26" i="2"/>
  <c r="D26" i="2"/>
  <c r="J26" i="2" l="1"/>
</calcChain>
</file>

<file path=xl/sharedStrings.xml><?xml version="1.0" encoding="utf-8"?>
<sst xmlns="http://schemas.openxmlformats.org/spreadsheetml/2006/main" count="157" uniqueCount="88">
  <si>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</si>
  <si>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</si>
  <si>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</si>
  <si>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</si>
  <si>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</si>
  <si>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</si>
  <si>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</si>
  <si>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</si>
  <si>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</si>
  <si>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</si>
  <si>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</si>
  <si>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</si>
  <si>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</si>
  <si>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</si>
  <si>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</si>
  <si>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</si>
  <si>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</si>
  <si>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</si>
  <si>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</si>
  <si>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</si>
  <si>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</si>
  <si>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</si>
  <si>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</si>
  <si>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</si>
  <si>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</si>
  <si>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</si>
  <si>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</si>
  <si>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</si>
  <si>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</si>
  <si>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</si>
  <si>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Пром.</t>
    </r>
  </si>
  <si>
    <t>54-6хн-2020</t>
  </si>
  <si>
    <t>Компот из вишни</t>
  </si>
  <si>
    <t>напиток</t>
  </si>
  <si>
    <t>Название меню</t>
  </si>
  <si>
    <t>Количество питающихся</t>
  </si>
  <si>
    <t>Начальные классы с 03.03.2025</t>
  </si>
  <si>
    <t>ВТОРНИК1</t>
  </si>
  <si>
    <t>Ед. Изм.</t>
  </si>
  <si>
    <t>Итого</t>
  </si>
  <si>
    <t>Название блюда</t>
  </si>
  <si>
    <t>Суп гороховый</t>
  </si>
  <si>
    <t>Хлеб пшеничный</t>
  </si>
  <si>
    <t>Яйцо вареное</t>
  </si>
  <si>
    <t>Количество порций</t>
  </si>
  <si>
    <t>шт</t>
  </si>
  <si>
    <t>г</t>
  </si>
  <si>
    <t>200,0</t>
  </si>
  <si>
    <t>60,0</t>
  </si>
  <si>
    <t>40,0</t>
  </si>
  <si>
    <t>800,0</t>
  </si>
  <si>
    <t>кг</t>
  </si>
  <si>
    <t>Мука пшеничная высший сорт</t>
  </si>
  <si>
    <t>Горох</t>
  </si>
  <si>
    <t>0,016</t>
  </si>
  <si>
    <t>0,058</t>
  </si>
  <si>
    <t>Томатное пюре</t>
  </si>
  <si>
    <t>Капуста белокочанная</t>
  </si>
  <si>
    <t>Лук репчатый</t>
  </si>
  <si>
    <t>0,010</t>
  </si>
  <si>
    <t>Морковь</t>
  </si>
  <si>
    <t>0,013</t>
  </si>
  <si>
    <t>Вишня</t>
  </si>
  <si>
    <t>Говядина 1 категории</t>
  </si>
  <si>
    <t>Молоко 2.5% м.д.ж</t>
  </si>
  <si>
    <t>Масло сливочное 72.5% м.д.ж</t>
  </si>
  <si>
    <t>Масло подсолнечное</t>
  </si>
  <si>
    <t>0,002</t>
  </si>
  <si>
    <t>0,000</t>
  </si>
  <si>
    <t>Яйцо куриное</t>
  </si>
  <si>
    <t>0,044</t>
  </si>
  <si>
    <t>Сахар-песок</t>
  </si>
  <si>
    <t>Соль поваренная йодированная</t>
  </si>
  <si>
    <t>Цена:</t>
  </si>
  <si>
    <t>цена</t>
  </si>
  <si>
    <t>Пшеничный</t>
  </si>
  <si>
    <t>Гуляш из говядины</t>
  </si>
  <si>
    <t>Макароны отварные</t>
  </si>
  <si>
    <t>макароны</t>
  </si>
  <si>
    <t>Начальные классы с 01/09/2025</t>
  </si>
  <si>
    <t>вторник1</t>
  </si>
  <si>
    <t>Капуста тушеная с мясом</t>
  </si>
  <si>
    <t>Картофельное пюре</t>
  </si>
  <si>
    <t>Картофель</t>
  </si>
  <si>
    <t>Петрушка (корень)</t>
  </si>
  <si>
    <t>Сумма</t>
  </si>
  <si>
    <t>54-11г</t>
  </si>
  <si>
    <t>54-10м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</si>
</sst>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20" xfId="0" applyFont="1" applyBorder="1"/>
    <xf numFmtId="0" fontId="3" fillId="0" borderId="6" xfId="0" applyFont="1" applyBorder="1"/>
    <xf numFmtId="0" fontId="0" fillId="0" borderId="7" xfId="0" applyBorder="1"/>
    <xf numFmtId="0" fontId="0" fillId="0" borderId="21" xfId="0" applyBorder="1"/>
    <xf numFmtId="0" fontId="0" fillId="0" borderId="9" xfId="0" applyBorder="1"/>
    <xf numFmtId="0" fontId="3" fillId="0" borderId="21" xfId="0" applyFont="1" applyBorder="1" applyAlignment="1">
      <alignment horizontal="center" vertical="center" wrapText="1"/>
    </xf>
    <xf numFmtId="0" fontId="0" fillId="0" borderId="23" xfId="0" applyBorder="1"/>
    <xf numFmtId="0" fontId="0" fillId="0" borderId="11" xfId="0" applyBorder="1"/>
    <xf numFmtId="0" fontId="0" fillId="0" borderId="12" xfId="0" applyBorder="1"/>
    <xf numFmtId="164" fontId="1" fillId="3" borderId="4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4" t="s">
        <v>28</v>
      </c>
      <c r="I1" t="s">
        <v>1</v>
      </c>
      <c r="J1" s="23">
        <v>45902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40" t="s">
        <v>87</v>
      </c>
      <c r="D14" s="40" t="s">
        <v>81</v>
      </c>
      <c r="E14" s="34">
        <v>100</v>
      </c>
      <c r="F14" s="26">
        <f>Лист2!F26</f>
        <v>60.077500000000001</v>
      </c>
      <c r="G14" s="17">
        <v>169.7</v>
      </c>
      <c r="H14" s="17">
        <v>11</v>
      </c>
      <c r="I14" s="17">
        <v>11</v>
      </c>
      <c r="J14" s="18">
        <v>7</v>
      </c>
    </row>
    <row r="15" spans="1:10" ht="15.75" thickBot="1" x14ac:dyDescent="0.3">
      <c r="A15" s="7"/>
      <c r="B15" s="1" t="s">
        <v>18</v>
      </c>
      <c r="C15" s="36" t="s">
        <v>86</v>
      </c>
      <c r="D15" s="36" t="s">
        <v>82</v>
      </c>
      <c r="E15" s="37">
        <v>150</v>
      </c>
      <c r="F15" s="26">
        <f>Лист2!G26</f>
        <v>19.397999999999996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16.5" thickBot="1" x14ac:dyDescent="0.3">
      <c r="A16" s="7"/>
      <c r="B16" s="1" t="s">
        <v>19</v>
      </c>
      <c r="C16" s="39"/>
      <c r="D16" s="39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5" t="s">
        <v>30</v>
      </c>
      <c r="D17" s="39" t="s">
        <v>75</v>
      </c>
      <c r="E17" s="38">
        <v>60</v>
      </c>
      <c r="F17" s="26">
        <f>Лист2!D26</f>
        <v>5.3999999999999995</v>
      </c>
      <c r="G17" s="17">
        <v>141</v>
      </c>
      <c r="H17" s="17">
        <v>4.5</v>
      </c>
      <c r="I17" s="17">
        <v>0.3</v>
      </c>
      <c r="J17" s="18">
        <v>30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29" t="s">
        <v>33</v>
      </c>
      <c r="C19" s="39" t="s">
        <v>31</v>
      </c>
      <c r="D19" s="39" t="s">
        <v>32</v>
      </c>
      <c r="E19" s="34" t="s">
        <v>29</v>
      </c>
      <c r="F19" s="26">
        <f>Лист2!E26</f>
        <v>30.72</v>
      </c>
      <c r="G19" s="17">
        <v>42.8</v>
      </c>
      <c r="H19" s="17">
        <v>0.3</v>
      </c>
      <c r="I19" s="17">
        <v>0.1</v>
      </c>
      <c r="J19" s="18">
        <v>10.199999999999999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workbookViewId="0">
      <selection activeCell="M16" sqref="M16"/>
    </sheetView>
  </sheetViews>
  <sheetFormatPr defaultRowHeight="15" x14ac:dyDescent="0.25"/>
  <cols>
    <col min="1" max="1" width="18.85546875" customWidth="1"/>
    <col min="3" max="3" width="0" hidden="1" customWidth="1"/>
    <col min="5" max="5" width="0" hidden="1" customWidth="1"/>
    <col min="9" max="9" width="0" hidden="1" customWidth="1"/>
  </cols>
  <sheetData>
    <row r="2" spans="1:10" ht="15.75" thickBot="1" x14ac:dyDescent="0.3"/>
    <row r="3" spans="1:10" x14ac:dyDescent="0.25">
      <c r="A3" s="45" t="s">
        <v>34</v>
      </c>
      <c r="B3" s="46" t="s">
        <v>35</v>
      </c>
      <c r="C3" s="5"/>
      <c r="D3" s="5"/>
      <c r="E3" s="5"/>
      <c r="F3" s="5"/>
      <c r="G3" s="5"/>
      <c r="H3" s="5"/>
      <c r="I3" s="5"/>
      <c r="J3" s="47"/>
    </row>
    <row r="4" spans="1:10" x14ac:dyDescent="0.25">
      <c r="A4" s="48" t="s">
        <v>36</v>
      </c>
      <c r="B4" s="1">
        <v>1</v>
      </c>
      <c r="C4" s="1"/>
      <c r="D4" s="1"/>
      <c r="E4" s="1"/>
      <c r="F4" s="1"/>
      <c r="G4" s="1"/>
      <c r="H4" s="1"/>
      <c r="I4" s="1"/>
      <c r="J4" s="49"/>
    </row>
    <row r="5" spans="1:10" x14ac:dyDescent="0.25">
      <c r="A5" s="62" t="s">
        <v>37</v>
      </c>
      <c r="B5" s="63"/>
      <c r="C5" s="63"/>
      <c r="D5" s="63"/>
      <c r="E5" s="63"/>
      <c r="F5" s="63"/>
      <c r="G5" s="63"/>
      <c r="H5" s="63"/>
      <c r="I5" s="64"/>
      <c r="J5" s="49"/>
    </row>
    <row r="6" spans="1:10" x14ac:dyDescent="0.25">
      <c r="A6" s="48" t="s">
        <v>2</v>
      </c>
      <c r="B6" s="1" t="s">
        <v>38</v>
      </c>
      <c r="C6" s="1" t="s">
        <v>14</v>
      </c>
      <c r="D6" s="1"/>
      <c r="E6" s="1"/>
      <c r="F6" s="1"/>
      <c r="G6" s="1"/>
      <c r="H6" s="1"/>
      <c r="I6" s="1" t="s">
        <v>39</v>
      </c>
      <c r="J6" s="49"/>
    </row>
    <row r="7" spans="1:10" ht="60" x14ac:dyDescent="0.25">
      <c r="A7" s="50" t="s">
        <v>40</v>
      </c>
      <c r="B7" s="41"/>
      <c r="C7" s="41" t="s">
        <v>41</v>
      </c>
      <c r="D7" s="41" t="s">
        <v>42</v>
      </c>
      <c r="E7" s="41" t="s">
        <v>43</v>
      </c>
      <c r="F7" s="41" t="s">
        <v>32</v>
      </c>
      <c r="G7" s="41" t="s">
        <v>76</v>
      </c>
      <c r="H7" s="41" t="s">
        <v>77</v>
      </c>
      <c r="I7" s="41">
        <v>6</v>
      </c>
      <c r="J7" s="55" t="s">
        <v>74</v>
      </c>
    </row>
    <row r="8" spans="1:10" x14ac:dyDescent="0.25">
      <c r="A8" s="48" t="s">
        <v>44</v>
      </c>
      <c r="B8" s="1" t="s">
        <v>45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12</v>
      </c>
      <c r="J8" s="49"/>
    </row>
    <row r="9" spans="1:10" ht="15.75" thickBot="1" x14ac:dyDescent="0.3">
      <c r="A9" s="51" t="s">
        <v>36</v>
      </c>
      <c r="B9" s="52" t="s">
        <v>46</v>
      </c>
      <c r="C9" s="52" t="s">
        <v>47</v>
      </c>
      <c r="D9" s="52" t="s">
        <v>48</v>
      </c>
      <c r="E9" s="52" t="s">
        <v>49</v>
      </c>
      <c r="F9" s="52" t="s">
        <v>47</v>
      </c>
      <c r="G9" s="52">
        <v>80</v>
      </c>
      <c r="H9" s="52">
        <v>200</v>
      </c>
      <c r="I9" s="52" t="s">
        <v>50</v>
      </c>
      <c r="J9" s="53"/>
    </row>
    <row r="10" spans="1:10" x14ac:dyDescent="0.25">
      <c r="A10" s="10" t="s">
        <v>42</v>
      </c>
      <c r="B10" s="10" t="s">
        <v>51</v>
      </c>
      <c r="C10" s="10"/>
      <c r="D10" s="10">
        <v>0.06</v>
      </c>
      <c r="E10" s="10"/>
      <c r="F10" s="10"/>
      <c r="G10" s="10"/>
      <c r="H10" s="10"/>
      <c r="I10" s="10"/>
      <c r="J10" s="10">
        <v>82</v>
      </c>
    </row>
    <row r="11" spans="1:10" x14ac:dyDescent="0.25">
      <c r="A11" s="1" t="s">
        <v>52</v>
      </c>
      <c r="B11" s="1" t="s">
        <v>51</v>
      </c>
      <c r="C11" s="1"/>
      <c r="D11" s="1"/>
      <c r="E11" s="1"/>
      <c r="F11" s="1"/>
      <c r="G11" s="57">
        <v>2.5000000000000001E-3</v>
      </c>
      <c r="H11" s="1"/>
      <c r="I11" s="1"/>
      <c r="J11" s="1">
        <v>45</v>
      </c>
    </row>
    <row r="12" spans="1:10" hidden="1" x14ac:dyDescent="0.25">
      <c r="A12" s="1" t="s">
        <v>53</v>
      </c>
      <c r="B12" s="1" t="s">
        <v>51</v>
      </c>
      <c r="C12" s="1" t="s">
        <v>54</v>
      </c>
      <c r="D12" s="1"/>
      <c r="E12" s="1"/>
      <c r="F12" s="1"/>
      <c r="G12" s="1"/>
      <c r="H12" s="1"/>
      <c r="I12" s="1"/>
      <c r="J12" s="1"/>
    </row>
    <row r="13" spans="1:10" x14ac:dyDescent="0.25">
      <c r="A13" s="1" t="s">
        <v>78</v>
      </c>
      <c r="B13" s="1" t="s">
        <v>51</v>
      </c>
      <c r="C13" s="1" t="s">
        <v>55</v>
      </c>
      <c r="D13" s="1"/>
      <c r="E13" s="1"/>
      <c r="F13" s="1"/>
      <c r="G13" s="1"/>
      <c r="H13" s="57">
        <v>6.8000000000000005E-2</v>
      </c>
      <c r="I13" s="1"/>
      <c r="J13" s="1">
        <v>55</v>
      </c>
    </row>
    <row r="14" spans="1:10" x14ac:dyDescent="0.25">
      <c r="A14" s="1" t="s">
        <v>56</v>
      </c>
      <c r="B14" s="1" t="s">
        <v>51</v>
      </c>
      <c r="C14" s="1"/>
      <c r="D14" s="1"/>
      <c r="E14" s="1"/>
      <c r="F14" s="1"/>
      <c r="G14" s="57">
        <v>7.0000000000000001E-3</v>
      </c>
      <c r="H14" s="1"/>
      <c r="I14" s="1"/>
      <c r="J14" s="1">
        <v>260</v>
      </c>
    </row>
    <row r="15" spans="1:10" ht="15.75" x14ac:dyDescent="0.25">
      <c r="A15" s="1" t="s">
        <v>57</v>
      </c>
      <c r="B15" s="1" t="s">
        <v>51</v>
      </c>
      <c r="C15" s="1"/>
      <c r="D15" s="1"/>
      <c r="E15" s="1"/>
      <c r="F15" s="1"/>
      <c r="G15" s="54"/>
      <c r="H15" s="1"/>
      <c r="I15" s="1"/>
      <c r="J15" s="1">
        <v>55</v>
      </c>
    </row>
    <row r="16" spans="1:10" x14ac:dyDescent="0.25">
      <c r="A16" s="1" t="s">
        <v>58</v>
      </c>
      <c r="B16" s="1" t="s">
        <v>51</v>
      </c>
      <c r="C16" s="1" t="s">
        <v>59</v>
      </c>
      <c r="D16" s="1"/>
      <c r="E16" s="1"/>
      <c r="F16" s="1"/>
      <c r="G16" s="57">
        <v>1.1599999999999999E-2</v>
      </c>
      <c r="H16" s="1"/>
      <c r="I16" s="1"/>
      <c r="J16" s="1">
        <v>45</v>
      </c>
    </row>
    <row r="17" spans="1:10" ht="15.75" x14ac:dyDescent="0.25">
      <c r="A17" s="1" t="s">
        <v>60</v>
      </c>
      <c r="B17" s="1" t="s">
        <v>51</v>
      </c>
      <c r="C17" s="1" t="s">
        <v>61</v>
      </c>
      <c r="D17" s="1"/>
      <c r="E17" s="1"/>
      <c r="F17" s="1"/>
      <c r="G17" s="54"/>
      <c r="H17" s="1"/>
      <c r="I17" s="1"/>
      <c r="J17" s="1">
        <v>45</v>
      </c>
    </row>
    <row r="18" spans="1:10" x14ac:dyDescent="0.25">
      <c r="A18" s="1" t="s">
        <v>62</v>
      </c>
      <c r="B18" s="1" t="s">
        <v>51</v>
      </c>
      <c r="C18" s="1"/>
      <c r="D18" s="1"/>
      <c r="E18" s="1"/>
      <c r="F18" s="1">
        <v>4.2000000000000003E-2</v>
      </c>
      <c r="G18" s="1"/>
      <c r="H18" s="1"/>
      <c r="I18" s="1"/>
      <c r="J18" s="1">
        <v>720</v>
      </c>
    </row>
    <row r="19" spans="1:10" x14ac:dyDescent="0.25">
      <c r="A19" s="1" t="s">
        <v>63</v>
      </c>
      <c r="B19" s="1" t="s">
        <v>51</v>
      </c>
      <c r="C19" s="1"/>
      <c r="D19" s="1"/>
      <c r="E19" s="1"/>
      <c r="F19" s="1"/>
      <c r="G19" s="57">
        <v>8.4000000000000005E-2</v>
      </c>
      <c r="H19" s="1"/>
      <c r="I19" s="1"/>
      <c r="J19" s="1">
        <v>780</v>
      </c>
    </row>
    <row r="20" spans="1:10" x14ac:dyDescent="0.25">
      <c r="A20" s="1" t="s">
        <v>64</v>
      </c>
      <c r="B20" s="1" t="s">
        <v>51</v>
      </c>
      <c r="C20" s="1"/>
      <c r="D20" s="1"/>
      <c r="E20" s="1"/>
      <c r="F20" s="1"/>
      <c r="G20" s="1"/>
      <c r="H20" s="1"/>
      <c r="I20" s="1"/>
      <c r="J20" s="1">
        <v>115</v>
      </c>
    </row>
    <row r="21" spans="1:10" x14ac:dyDescent="0.25">
      <c r="A21" s="1" t="s">
        <v>65</v>
      </c>
      <c r="B21" s="1" t="s">
        <v>51</v>
      </c>
      <c r="C21" s="1"/>
      <c r="D21" s="1"/>
      <c r="E21" s="1"/>
      <c r="F21" s="1"/>
      <c r="G21" s="57">
        <v>4.3E-3</v>
      </c>
      <c r="H21" s="57">
        <v>6.7000000000000002E-3</v>
      </c>
      <c r="I21" s="1"/>
      <c r="J21" s="1">
        <v>1300</v>
      </c>
    </row>
    <row r="22" spans="1:10" x14ac:dyDescent="0.25">
      <c r="A22" s="1" t="s">
        <v>66</v>
      </c>
      <c r="B22" s="1" t="s">
        <v>51</v>
      </c>
      <c r="C22" s="1" t="s">
        <v>67</v>
      </c>
      <c r="D22" s="1"/>
      <c r="E22" s="1"/>
      <c r="F22" s="1"/>
      <c r="G22" s="1"/>
      <c r="H22" s="1"/>
      <c r="I22" s="1"/>
      <c r="J22" s="1">
        <v>180</v>
      </c>
    </row>
    <row r="23" spans="1:10" x14ac:dyDescent="0.25">
      <c r="A23" s="1" t="s">
        <v>69</v>
      </c>
      <c r="B23" s="1" t="s">
        <v>51</v>
      </c>
      <c r="C23" s="1"/>
      <c r="D23" s="1"/>
      <c r="E23" s="1" t="s">
        <v>70</v>
      </c>
      <c r="F23" s="1"/>
      <c r="G23" s="1"/>
      <c r="H23" s="1"/>
      <c r="I23" s="1"/>
      <c r="J23" s="1"/>
    </row>
    <row r="24" spans="1:10" x14ac:dyDescent="0.25">
      <c r="A24" s="1" t="s">
        <v>71</v>
      </c>
      <c r="B24" s="1" t="s">
        <v>51</v>
      </c>
      <c r="C24" s="1"/>
      <c r="D24" s="1"/>
      <c r="E24" s="1"/>
      <c r="F24" s="1">
        <v>7.0000000000000001E-3</v>
      </c>
      <c r="G24" s="1"/>
      <c r="H24" s="1"/>
      <c r="I24" s="1"/>
      <c r="J24" s="1">
        <v>90</v>
      </c>
    </row>
    <row r="25" spans="1:10" x14ac:dyDescent="0.25">
      <c r="A25" s="1" t="s">
        <v>72</v>
      </c>
      <c r="B25" s="1" t="s">
        <v>51</v>
      </c>
      <c r="C25" s="1" t="s">
        <v>68</v>
      </c>
      <c r="D25" s="1"/>
      <c r="E25" s="1"/>
      <c r="F25" s="1"/>
      <c r="G25" s="58">
        <v>1E-3</v>
      </c>
      <c r="H25" s="58">
        <v>1E-3</v>
      </c>
      <c r="I25" s="1"/>
      <c r="J25" s="1">
        <v>25</v>
      </c>
    </row>
    <row r="26" spans="1:10" x14ac:dyDescent="0.25">
      <c r="A26" s="42" t="s">
        <v>73</v>
      </c>
      <c r="B26" s="42"/>
      <c r="C26" s="42"/>
      <c r="D26" s="43">
        <f>SUMPRODUCT(D10:D25,$J$10:$J$25)</f>
        <v>4.92</v>
      </c>
      <c r="E26" s="43">
        <f t="shared" ref="E26:H26" si="0">SUMPRODUCT(E10:E25,$J$10:$J$25)</f>
        <v>0</v>
      </c>
      <c r="F26" s="43">
        <f t="shared" si="0"/>
        <v>30.87</v>
      </c>
      <c r="G26" s="56">
        <f t="shared" si="0"/>
        <v>73.589500000000015</v>
      </c>
      <c r="H26" s="43">
        <f t="shared" si="0"/>
        <v>12.475000000000001</v>
      </c>
      <c r="I26" s="43"/>
      <c r="J26" s="56">
        <f>SUM(D26:H26)</f>
        <v>121.8545</v>
      </c>
    </row>
    <row r="27" spans="1:10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</row>
  </sheetData>
  <mergeCells count="1"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workbookViewId="0">
      <selection activeCell="D17" sqref="D17"/>
    </sheetView>
  </sheetViews>
  <sheetFormatPr defaultRowHeight="15" x14ac:dyDescent="0.25"/>
  <cols>
    <col min="1" max="1" width="34.7109375" customWidth="1"/>
  </cols>
  <sheetData>
    <row r="2" spans="1:10" x14ac:dyDescent="0.25">
      <c r="A2" s="65" t="s">
        <v>34</v>
      </c>
      <c r="B2" s="66" t="s">
        <v>35</v>
      </c>
      <c r="C2" s="1"/>
      <c r="D2" s="1"/>
      <c r="E2" s="1"/>
      <c r="F2" s="1"/>
      <c r="G2" s="1"/>
      <c r="H2" s="1"/>
      <c r="I2" s="68"/>
      <c r="J2" s="1"/>
    </row>
    <row r="3" spans="1:10" x14ac:dyDescent="0.25">
      <c r="A3" s="65" t="s">
        <v>79</v>
      </c>
      <c r="B3" s="1">
        <v>1</v>
      </c>
      <c r="C3" s="1"/>
      <c r="D3" s="1"/>
      <c r="E3" s="1"/>
      <c r="F3" s="1"/>
      <c r="G3" s="1"/>
      <c r="H3" s="1"/>
      <c r="I3" s="68"/>
      <c r="J3" s="1"/>
    </row>
    <row r="4" spans="1:10" x14ac:dyDescent="0.25">
      <c r="A4" s="67" t="s">
        <v>80</v>
      </c>
      <c r="B4" s="1"/>
      <c r="C4" s="1"/>
      <c r="D4" s="1"/>
      <c r="E4" s="1"/>
      <c r="F4" s="1"/>
      <c r="G4" s="1"/>
      <c r="H4" s="1"/>
      <c r="I4" s="68"/>
      <c r="J4" s="1"/>
    </row>
    <row r="5" spans="1:10" x14ac:dyDescent="0.25">
      <c r="A5" s="65" t="s">
        <v>2</v>
      </c>
      <c r="B5" s="1" t="s">
        <v>38</v>
      </c>
      <c r="C5" s="1" t="s">
        <v>14</v>
      </c>
      <c r="D5" s="1"/>
      <c r="E5" s="1"/>
      <c r="F5" s="1"/>
      <c r="G5" s="1"/>
      <c r="H5" s="1" t="s">
        <v>39</v>
      </c>
      <c r="I5" s="68"/>
      <c r="J5" s="1"/>
    </row>
    <row r="6" spans="1:10" ht="45" x14ac:dyDescent="0.25">
      <c r="A6" s="41" t="s">
        <v>40</v>
      </c>
      <c r="B6" s="41"/>
      <c r="C6" s="41"/>
      <c r="D6" s="41" t="s">
        <v>42</v>
      </c>
      <c r="E6" s="41" t="s">
        <v>32</v>
      </c>
      <c r="F6" s="41" t="s">
        <v>81</v>
      </c>
      <c r="G6" s="41" t="s">
        <v>82</v>
      </c>
      <c r="H6" s="41"/>
      <c r="I6" s="69" t="s">
        <v>5</v>
      </c>
      <c r="J6" s="70" t="s">
        <v>85</v>
      </c>
    </row>
    <row r="7" spans="1:10" x14ac:dyDescent="0.25">
      <c r="A7" s="1" t="s">
        <v>44</v>
      </c>
      <c r="B7" s="1" t="s">
        <v>45</v>
      </c>
      <c r="C7" s="1"/>
      <c r="D7" s="1">
        <v>1</v>
      </c>
      <c r="E7" s="1">
        <v>1</v>
      </c>
      <c r="F7" s="1">
        <v>1</v>
      </c>
      <c r="G7" s="1">
        <v>1</v>
      </c>
      <c r="H7" s="1"/>
      <c r="I7" s="68"/>
      <c r="J7" s="1"/>
    </row>
    <row r="8" spans="1:10" x14ac:dyDescent="0.25">
      <c r="A8" s="1" t="s">
        <v>79</v>
      </c>
      <c r="B8" s="1" t="s">
        <v>46</v>
      </c>
      <c r="C8" s="1"/>
      <c r="D8" s="1">
        <v>60</v>
      </c>
      <c r="E8" s="1">
        <v>200</v>
      </c>
      <c r="F8" s="1">
        <v>100</v>
      </c>
      <c r="G8" s="1">
        <v>150</v>
      </c>
      <c r="H8" s="1"/>
      <c r="I8" s="68"/>
      <c r="J8" s="1"/>
    </row>
    <row r="9" spans="1:10" x14ac:dyDescent="0.25">
      <c r="A9" s="1" t="s">
        <v>42</v>
      </c>
      <c r="B9" s="1" t="s">
        <v>51</v>
      </c>
      <c r="C9" s="1"/>
      <c r="D9" s="1">
        <v>0.06</v>
      </c>
      <c r="E9" s="1"/>
      <c r="F9" s="1"/>
      <c r="G9" s="1"/>
      <c r="H9" s="1">
        <f>D9+E9+F9+G9</f>
        <v>0.06</v>
      </c>
      <c r="I9" s="68">
        <v>90</v>
      </c>
      <c r="J9" s="1">
        <f>I9*H9</f>
        <v>5.3999999999999995</v>
      </c>
    </row>
    <row r="10" spans="1:10" x14ac:dyDescent="0.25">
      <c r="A10" s="1" t="s">
        <v>52</v>
      </c>
      <c r="B10" s="1" t="s">
        <v>51</v>
      </c>
      <c r="C10" s="1"/>
      <c r="D10" s="1"/>
      <c r="E10" s="1"/>
      <c r="F10" s="1">
        <v>1E-3</v>
      </c>
      <c r="G10" s="1"/>
      <c r="H10" s="1">
        <f>D10+E10+F10+G10</f>
        <v>1E-3</v>
      </c>
      <c r="I10" s="68">
        <v>45</v>
      </c>
      <c r="J10" s="1">
        <f t="shared" ref="J10:J25" si="0">I10*H10</f>
        <v>4.4999999999999998E-2</v>
      </c>
    </row>
    <row r="11" spans="1:10" x14ac:dyDescent="0.25">
      <c r="A11" s="1" t="s">
        <v>53</v>
      </c>
      <c r="B11" s="1" t="s">
        <v>51</v>
      </c>
      <c r="C11" s="1"/>
      <c r="D11" s="1"/>
      <c r="E11" s="1"/>
      <c r="F11" s="1"/>
      <c r="G11" s="1"/>
      <c r="H11" s="1">
        <f>D11+E11+F11+G11</f>
        <v>0</v>
      </c>
      <c r="I11" s="68"/>
      <c r="J11" s="1">
        <f t="shared" si="0"/>
        <v>0</v>
      </c>
    </row>
    <row r="12" spans="1:10" x14ac:dyDescent="0.25">
      <c r="A12" s="1" t="s">
        <v>83</v>
      </c>
      <c r="B12" s="1" t="s">
        <v>51</v>
      </c>
      <c r="C12" s="1"/>
      <c r="D12" s="1"/>
      <c r="E12" s="1"/>
      <c r="F12" s="1"/>
      <c r="G12" s="1">
        <v>0.183</v>
      </c>
      <c r="H12" s="1">
        <f>D12+E12+F12+G12</f>
        <v>0.183</v>
      </c>
      <c r="I12" s="68">
        <v>55</v>
      </c>
      <c r="J12" s="1">
        <f t="shared" si="0"/>
        <v>10.065</v>
      </c>
    </row>
    <row r="13" spans="1:10" x14ac:dyDescent="0.25">
      <c r="A13" s="1" t="s">
        <v>56</v>
      </c>
      <c r="B13" s="1" t="s">
        <v>51</v>
      </c>
      <c r="C13" s="1"/>
      <c r="D13" s="1"/>
      <c r="E13" s="1"/>
      <c r="F13" s="1">
        <v>4.0000000000000001E-3</v>
      </c>
      <c r="G13" s="1"/>
      <c r="H13" s="1">
        <f>D13+E13+F13+G13</f>
        <v>4.0000000000000001E-3</v>
      </c>
      <c r="I13" s="68">
        <v>260</v>
      </c>
      <c r="J13" s="1">
        <f t="shared" si="0"/>
        <v>1.04</v>
      </c>
    </row>
    <row r="14" spans="1:10" x14ac:dyDescent="0.25">
      <c r="A14" s="1" t="s">
        <v>57</v>
      </c>
      <c r="B14" s="1" t="s">
        <v>51</v>
      </c>
      <c r="C14" s="1"/>
      <c r="D14" s="1"/>
      <c r="E14" s="1"/>
      <c r="F14" s="1">
        <v>9.5000000000000001E-2</v>
      </c>
      <c r="G14" s="1"/>
      <c r="H14" s="1">
        <f>D14+E14+F14+G14</f>
        <v>9.5000000000000001E-2</v>
      </c>
      <c r="I14" s="68">
        <v>50</v>
      </c>
      <c r="J14" s="1">
        <f t="shared" si="0"/>
        <v>4.75</v>
      </c>
    </row>
    <row r="15" spans="1:10" x14ac:dyDescent="0.25">
      <c r="A15" s="1" t="s">
        <v>58</v>
      </c>
      <c r="B15" s="1" t="s">
        <v>51</v>
      </c>
      <c r="C15" s="1"/>
      <c r="D15" s="1"/>
      <c r="E15" s="1"/>
      <c r="F15" s="1">
        <v>6.4999999999999997E-3</v>
      </c>
      <c r="G15" s="1"/>
      <c r="H15" s="1">
        <f>D15+E15+F15+G15</f>
        <v>6.4999999999999997E-3</v>
      </c>
      <c r="I15" s="68">
        <v>55</v>
      </c>
      <c r="J15" s="1">
        <f t="shared" si="0"/>
        <v>0.35749999999999998</v>
      </c>
    </row>
    <row r="16" spans="1:10" x14ac:dyDescent="0.25">
      <c r="A16" s="1" t="s">
        <v>60</v>
      </c>
      <c r="B16" s="1" t="s">
        <v>51</v>
      </c>
      <c r="C16" s="1"/>
      <c r="D16" s="1"/>
      <c r="E16" s="1"/>
      <c r="F16" s="1">
        <v>3.5000000000000001E-3</v>
      </c>
      <c r="G16" s="1"/>
      <c r="H16" s="1">
        <f>D16+E16+F16+G16</f>
        <v>3.5000000000000001E-3</v>
      </c>
      <c r="I16" s="68">
        <v>60</v>
      </c>
      <c r="J16" s="1">
        <f t="shared" si="0"/>
        <v>0.21</v>
      </c>
    </row>
    <row r="17" spans="1:10" x14ac:dyDescent="0.25">
      <c r="A17" s="1" t="s">
        <v>84</v>
      </c>
      <c r="B17" s="1" t="s">
        <v>51</v>
      </c>
      <c r="C17" s="1"/>
      <c r="D17" s="1"/>
      <c r="E17" s="1"/>
      <c r="F17" s="1"/>
      <c r="G17" s="1"/>
      <c r="H17" s="1">
        <f>D17+E17+F17+G17</f>
        <v>0</v>
      </c>
      <c r="I17" s="68"/>
      <c r="J17" s="1">
        <f t="shared" si="0"/>
        <v>0</v>
      </c>
    </row>
    <row r="18" spans="1:10" x14ac:dyDescent="0.25">
      <c r="A18" s="1" t="s">
        <v>62</v>
      </c>
      <c r="B18" s="1" t="s">
        <v>51</v>
      </c>
      <c r="C18" s="1"/>
      <c r="D18" s="1"/>
      <c r="E18" s="1">
        <v>4.2000000000000003E-2</v>
      </c>
      <c r="F18" s="1"/>
      <c r="G18" s="1"/>
      <c r="H18" s="1">
        <f>D18+E18+F18+G18</f>
        <v>4.2000000000000003E-2</v>
      </c>
      <c r="I18" s="68">
        <v>710</v>
      </c>
      <c r="J18" s="1">
        <f t="shared" si="0"/>
        <v>29.82</v>
      </c>
    </row>
    <row r="19" spans="1:10" x14ac:dyDescent="0.25">
      <c r="A19" s="1" t="s">
        <v>63</v>
      </c>
      <c r="B19" s="1" t="s">
        <v>51</v>
      </c>
      <c r="C19" s="1"/>
      <c r="D19" s="1"/>
      <c r="E19" s="1"/>
      <c r="F19" s="1">
        <v>0.06</v>
      </c>
      <c r="G19" s="1"/>
      <c r="H19" s="1">
        <f>D19+E19+F19+G19</f>
        <v>0.06</v>
      </c>
      <c r="I19" s="68">
        <v>780</v>
      </c>
      <c r="J19" s="1">
        <f t="shared" si="0"/>
        <v>46.8</v>
      </c>
    </row>
    <row r="20" spans="1:10" x14ac:dyDescent="0.25">
      <c r="A20" s="1" t="s">
        <v>64</v>
      </c>
      <c r="B20" s="1" t="s">
        <v>51</v>
      </c>
      <c r="C20" s="1"/>
      <c r="D20" s="1"/>
      <c r="E20" s="1"/>
      <c r="F20" s="1"/>
      <c r="G20" s="1">
        <v>2.4E-2</v>
      </c>
      <c r="H20" s="1">
        <f>D20+E20+F20+G20</f>
        <v>2.4E-2</v>
      </c>
      <c r="I20" s="68">
        <v>117</v>
      </c>
      <c r="J20" s="1">
        <f t="shared" si="0"/>
        <v>2.8080000000000003</v>
      </c>
    </row>
    <row r="21" spans="1:10" x14ac:dyDescent="0.25">
      <c r="A21" s="1" t="s">
        <v>65</v>
      </c>
      <c r="B21" s="1" t="s">
        <v>51</v>
      </c>
      <c r="C21" s="1"/>
      <c r="D21" s="1"/>
      <c r="E21" s="1"/>
      <c r="F21" s="1">
        <v>5.0000000000000001E-3</v>
      </c>
      <c r="G21" s="1">
        <v>5.0000000000000001E-3</v>
      </c>
      <c r="H21" s="1">
        <f>D21+E21+F21+G21</f>
        <v>0.01</v>
      </c>
      <c r="I21" s="68">
        <v>1300</v>
      </c>
      <c r="J21" s="1">
        <f t="shared" si="0"/>
        <v>13</v>
      </c>
    </row>
    <row r="22" spans="1:10" x14ac:dyDescent="0.25">
      <c r="A22" s="1" t="s">
        <v>66</v>
      </c>
      <c r="B22" s="1" t="s">
        <v>51</v>
      </c>
      <c r="C22" s="1"/>
      <c r="D22" s="1"/>
      <c r="E22" s="1"/>
      <c r="F22" s="1">
        <v>1E-3</v>
      </c>
      <c r="G22" s="1"/>
      <c r="H22" s="1">
        <f>D22+E22+F22+G22</f>
        <v>1E-3</v>
      </c>
      <c r="I22" s="68">
        <v>170</v>
      </c>
      <c r="J22" s="1">
        <f t="shared" si="0"/>
        <v>0.17</v>
      </c>
    </row>
    <row r="23" spans="1:10" x14ac:dyDescent="0.25">
      <c r="A23" s="1" t="s">
        <v>69</v>
      </c>
      <c r="B23" s="1" t="s">
        <v>51</v>
      </c>
      <c r="C23" s="1"/>
      <c r="D23" s="1"/>
      <c r="E23" s="1"/>
      <c r="F23" s="1"/>
      <c r="G23" s="1"/>
      <c r="H23" s="1">
        <f>D23+E23+F23+G23</f>
        <v>0</v>
      </c>
      <c r="I23" s="68"/>
      <c r="J23" s="1">
        <f t="shared" si="0"/>
        <v>0</v>
      </c>
    </row>
    <row r="24" spans="1:10" x14ac:dyDescent="0.25">
      <c r="A24" s="1" t="s">
        <v>71</v>
      </c>
      <c r="B24" s="1" t="s">
        <v>51</v>
      </c>
      <c r="C24" s="1"/>
      <c r="D24" s="1"/>
      <c r="E24" s="1">
        <v>0.01</v>
      </c>
      <c r="F24" s="1">
        <v>2E-3</v>
      </c>
      <c r="G24" s="1"/>
      <c r="H24" s="1">
        <f>D24+E24+F24+G24</f>
        <v>1.2E-2</v>
      </c>
      <c r="I24" s="68">
        <v>90</v>
      </c>
      <c r="J24" s="1">
        <f t="shared" si="0"/>
        <v>1.08</v>
      </c>
    </row>
    <row r="25" spans="1:10" x14ac:dyDescent="0.25">
      <c r="A25" s="1" t="s">
        <v>72</v>
      </c>
      <c r="B25" s="1" t="s">
        <v>51</v>
      </c>
      <c r="C25" s="1"/>
      <c r="D25" s="1"/>
      <c r="E25" s="1"/>
      <c r="F25" s="1">
        <v>1E-3</v>
      </c>
      <c r="G25" s="1">
        <v>1E-3</v>
      </c>
      <c r="H25" s="1">
        <f>D25+E25+F25+G25</f>
        <v>2E-3</v>
      </c>
      <c r="I25" s="68">
        <v>25</v>
      </c>
      <c r="J25" s="1">
        <f t="shared" si="0"/>
        <v>0.05</v>
      </c>
    </row>
    <row r="26" spans="1:10" x14ac:dyDescent="0.25">
      <c r="A26" s="1"/>
      <c r="B26" s="1"/>
      <c r="C26" s="1"/>
      <c r="D26" s="56">
        <f>SUMPRODUCT(D9:$D$25,I9:I25)</f>
        <v>5.3999999999999995</v>
      </c>
      <c r="E26" s="56">
        <f>SUMPRODUCT($E$9:$E$25,I9:I25)</f>
        <v>30.72</v>
      </c>
      <c r="F26" s="56">
        <f>SUMPRODUCT($F$9:$F$25,I9:I25)</f>
        <v>60.077500000000001</v>
      </c>
      <c r="G26" s="56">
        <f>SUMPRODUCT($G$9:$G$25,I9:I25)</f>
        <v>19.397999999999996</v>
      </c>
      <c r="H26" s="1"/>
      <c r="I26" s="72">
        <f>D26+E26+F26+G26</f>
        <v>115.59549999999999</v>
      </c>
      <c r="J26" s="71">
        <f>SUM(J9:J25)</f>
        <v>115.5955</v>
      </c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2025-08-27T05:35:52Z</dcterms:modified>
</cp:coreProperties>
</file>