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Desktop\столовая\ежедневные отчеты\2неделя\"/>
    </mc:Choice>
  </mc:AlternateContent>
  <bookViews>
    <workbookView xWindow="0" yWindow="0" windowWidth="28800" windowHeight="123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  <c r="E29" i="2" l="1"/>
  <c r="F19" i="1" s="1"/>
  <c r="F29" i="2"/>
  <c r="G29" i="2"/>
  <c r="F18" i="1" s="1"/>
  <c r="H29" i="2"/>
  <c r="F14" i="1" s="1"/>
  <c r="I29" i="2"/>
  <c r="J29" i="2"/>
  <c r="D29" i="2"/>
  <c r="F17" i="1" s="1"/>
  <c r="K29" i="2" l="1"/>
  <c r="F15" i="1"/>
</calcChain>
</file>

<file path=xl/sharedStrings.xml><?xml version="1.0" encoding="utf-8"?>
<sst xmlns="http://schemas.openxmlformats.org/spreadsheetml/2006/main" count="117" uniqueCount="87">
  <si>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</si>
  <si>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</si>
  <si>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</si>
  <si>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</si>
  <si>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</si>
  <si>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</si>
  <si>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</si>
  <si>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</si>
  <si>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</si>
  <si>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</si>
  <si>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</si>
  <si>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</si>
  <si>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</si>
  <si>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</si>
  <si>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</si>
  <si>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</si>
  <si>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</si>
  <si>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</si>
  <si>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</si>
  <si>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</si>
  <si>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</si>
  <si>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</si>
  <si>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</si>
  <si>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</si>
  <si>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</si>
  <si>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</si>
  <si>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</si>
  <si>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</si>
  <si>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</si>
  <si>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</si>
  <si>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r>
      <rPr>
        <sz val="12"/>
        <rFont val="Times New Roman"/>
        <family val="1"/>
        <charset val="204"/>
      </rPr>
      <t>Пром.</t>
    </r>
  </si>
  <si>
    <r>
      <rPr>
        <sz val="12"/>
        <rFont val="Times New Roman"/>
        <family val="1"/>
        <charset val="204"/>
      </rPr>
      <t>54-1г-2020</t>
    </r>
  </si>
  <si>
    <r>
      <rPr>
        <sz val="12"/>
        <rFont val="Times New Roman"/>
        <family val="1"/>
        <charset val="204"/>
      </rPr>
      <t>54-3гн-2020</t>
    </r>
  </si>
  <si>
    <r>
      <rPr>
        <sz val="12"/>
        <rFont val="Times New Roman"/>
        <family val="1"/>
        <charset val="204"/>
      </rPr>
      <t>Пром.</t>
    </r>
  </si>
  <si>
    <t>Пром.</t>
  </si>
  <si>
    <t>Хлеб ржано-пшеничный</t>
  </si>
  <si>
    <t>напиток</t>
  </si>
  <si>
    <t>Тефтели"По-домашнему""</t>
  </si>
  <si>
    <t xml:space="preserve">Макароны отварные </t>
  </si>
  <si>
    <t>Хлеб пшеничный</t>
  </si>
  <si>
    <t>Чай с лимоном и сахаром</t>
  </si>
  <si>
    <t>Название меню</t>
  </si>
  <si>
    <t>Количество питающихся</t>
  </si>
  <si>
    <t>Начальные классы с 03.03.2025</t>
  </si>
  <si>
    <t>Понедельник 2</t>
  </si>
  <si>
    <t>Ед. Изм.</t>
  </si>
  <si>
    <t>Название блюда</t>
  </si>
  <si>
    <t>Огурец в нарезке</t>
  </si>
  <si>
    <t>Щи из свежей капусты со сметаной</t>
  </si>
  <si>
    <t>Тефтели "По-домашнему"</t>
  </si>
  <si>
    <t>Сыр твердых сортов в нарезке</t>
  </si>
  <si>
    <t>Макароны отварные</t>
  </si>
  <si>
    <t>Количество порций</t>
  </si>
  <si>
    <t>шт</t>
  </si>
  <si>
    <t>г</t>
  </si>
  <si>
    <t>60,0</t>
  </si>
  <si>
    <t>40,0</t>
  </si>
  <si>
    <t>200,0</t>
  </si>
  <si>
    <t>90,0</t>
  </si>
  <si>
    <t>30,0</t>
  </si>
  <si>
    <t>кг</t>
  </si>
  <si>
    <t>Мука пшеничная высший сорт</t>
  </si>
  <si>
    <t>0,002</t>
  </si>
  <si>
    <t>Макаронные изделия высшего сорта</t>
  </si>
  <si>
    <t>Лук репчатый</t>
  </si>
  <si>
    <t>0,010</t>
  </si>
  <si>
    <t>Морковь</t>
  </si>
  <si>
    <t>Огурец</t>
  </si>
  <si>
    <t>0,075</t>
  </si>
  <si>
    <t>Петрушка (корень)</t>
  </si>
  <si>
    <t>0,001</t>
  </si>
  <si>
    <t>Томатное пюре</t>
  </si>
  <si>
    <t>Капуста белокочанная</t>
  </si>
  <si>
    <t>0,070</t>
  </si>
  <si>
    <t>Лимон</t>
  </si>
  <si>
    <t>Сыр российский</t>
  </si>
  <si>
    <t>0,031</t>
  </si>
  <si>
    <t>Сметана 15.0%</t>
  </si>
  <si>
    <t>Масло сливочное 72.5% м.д.ж</t>
  </si>
  <si>
    <t>Масло подсолнечное</t>
  </si>
  <si>
    <t>0,004</t>
  </si>
  <si>
    <t>Сахар-песок</t>
  </si>
  <si>
    <t>Чай черный байховый</t>
  </si>
  <si>
    <t>Соль поваренная йодированная</t>
  </si>
  <si>
    <t>0,000</t>
  </si>
  <si>
    <t>Пшеничный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</si>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</sst>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1" xfId="0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2" xfId="0" applyFont="1" applyBorder="1"/>
    <xf numFmtId="0" fontId="4" fillId="0" borderId="6" xfId="0" applyFont="1" applyBorder="1"/>
    <xf numFmtId="0" fontId="0" fillId="0" borderId="7" xfId="0" applyBorder="1"/>
    <xf numFmtId="0" fontId="0" fillId="0" borderId="23" xfId="0" applyBorder="1"/>
    <xf numFmtId="0" fontId="0" fillId="0" borderId="9" xfId="0" applyBorder="1"/>
    <xf numFmtId="0" fontId="4" fillId="5" borderId="23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24" xfId="0" applyBorder="1"/>
    <xf numFmtId="0" fontId="0" fillId="0" borderId="11" xfId="0" applyBorder="1"/>
    <xf numFmtId="0" fontId="0" fillId="0" borderId="12" xfId="0" applyBorder="1"/>
    <xf numFmtId="2" fontId="3" fillId="0" borderId="20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1" t="s">
        <v>28</v>
      </c>
      <c r="I1" t="s">
        <v>1</v>
      </c>
      <c r="J1" s="20">
        <v>45936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5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5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6"/>
      <c r="E8" s="18"/>
      <c r="F8" s="24"/>
      <c r="G8" s="18"/>
      <c r="H8" s="18"/>
      <c r="I8" s="18"/>
      <c r="J8" s="19"/>
    </row>
    <row r="9" spans="1:10" ht="15.75" thickBot="1" x14ac:dyDescent="0.3">
      <c r="A9" s="3" t="s">
        <v>13</v>
      </c>
      <c r="B9" s="10" t="s">
        <v>20</v>
      </c>
      <c r="C9" s="29"/>
      <c r="D9" s="29"/>
      <c r="E9" s="28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5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6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14</v>
      </c>
      <c r="B12" s="9" t="s">
        <v>15</v>
      </c>
      <c r="C12" s="27"/>
      <c r="D12" s="27"/>
      <c r="E12" s="28"/>
      <c r="F12" s="23"/>
      <c r="G12" s="16"/>
      <c r="H12" s="16"/>
      <c r="I12" s="16"/>
      <c r="J12" s="17"/>
    </row>
    <row r="13" spans="1:10" ht="15.75" thickBot="1" x14ac:dyDescent="0.3">
      <c r="A13" s="6"/>
      <c r="B13" s="1" t="s">
        <v>16</v>
      </c>
      <c r="C13" s="27"/>
      <c r="D13" s="27"/>
      <c r="E13" s="28"/>
      <c r="F13" s="23"/>
      <c r="G13" s="16"/>
      <c r="H13" s="16"/>
      <c r="I13" s="16"/>
      <c r="J13" s="17"/>
    </row>
    <row r="14" spans="1:10" ht="16.5" thickBot="1" x14ac:dyDescent="0.3">
      <c r="A14" s="6"/>
      <c r="B14" s="1" t="s">
        <v>17</v>
      </c>
      <c r="C14" s="27" t="s">
        <v>30</v>
      </c>
      <c r="D14" s="32" t="s">
        <v>37</v>
      </c>
      <c r="E14" s="34">
        <v>90</v>
      </c>
      <c r="F14" s="23">
        <f>Лист1!H29</f>
        <v>45.341999999999999</v>
      </c>
      <c r="G14" s="16">
        <v>177.5</v>
      </c>
      <c r="H14" s="16">
        <v>13</v>
      </c>
      <c r="I14" s="16">
        <v>13.2</v>
      </c>
      <c r="J14" s="17">
        <v>7.3</v>
      </c>
    </row>
    <row r="15" spans="1:10" ht="16.5" thickBot="1" x14ac:dyDescent="0.3">
      <c r="A15" s="6"/>
      <c r="B15" s="1" t="s">
        <v>18</v>
      </c>
      <c r="C15" s="30" t="s">
        <v>31</v>
      </c>
      <c r="D15" s="33" t="s">
        <v>38</v>
      </c>
      <c r="E15" s="34">
        <v>150</v>
      </c>
      <c r="F15" s="23">
        <f>Лист1!J29</f>
        <v>11.93</v>
      </c>
      <c r="G15" s="16">
        <v>196.5</v>
      </c>
      <c r="H15" s="16">
        <v>5.25</v>
      </c>
      <c r="I15" s="16">
        <v>5.25</v>
      </c>
      <c r="J15" s="17">
        <v>33</v>
      </c>
    </row>
    <row r="16" spans="1:10" ht="15.75" thickBot="1" x14ac:dyDescent="0.3">
      <c r="A16" s="6"/>
      <c r="B16" s="1" t="s">
        <v>19</v>
      </c>
      <c r="C16" s="8"/>
      <c r="D16" s="26"/>
      <c r="E16" s="22"/>
      <c r="F16" s="23"/>
      <c r="G16" s="16"/>
      <c r="H16" s="16"/>
      <c r="I16" s="16"/>
      <c r="J16" s="17"/>
    </row>
    <row r="17" spans="1:10" ht="16.5" thickBot="1" x14ac:dyDescent="0.3">
      <c r="A17" s="6"/>
      <c r="B17" s="1" t="s">
        <v>24</v>
      </c>
      <c r="C17" s="27" t="s">
        <v>33</v>
      </c>
      <c r="D17" s="32" t="s">
        <v>85</v>
      </c>
      <c r="E17" s="34">
        <v>40</v>
      </c>
      <c r="F17" s="23">
        <f>Лист1!D29</f>
        <v>3.6</v>
      </c>
      <c r="G17" s="16">
        <v>93.7</v>
      </c>
      <c r="H17" s="16">
        <v>3</v>
      </c>
      <c r="I17" s="16">
        <v>0.3</v>
      </c>
      <c r="J17" s="17">
        <v>19.7</v>
      </c>
    </row>
    <row r="18" spans="1:10" ht="15.75" thickBot="1" x14ac:dyDescent="0.3">
      <c r="A18" s="6"/>
      <c r="B18" s="1" t="s">
        <v>21</v>
      </c>
      <c r="C18" s="2" t="s">
        <v>34</v>
      </c>
      <c r="D18" s="32" t="s">
        <v>86</v>
      </c>
      <c r="E18" s="34">
        <v>40</v>
      </c>
      <c r="F18" s="23">
        <f>Лист1!G29</f>
        <v>5.0527999999999995</v>
      </c>
      <c r="G18" s="16">
        <v>78.2</v>
      </c>
      <c r="H18" s="16">
        <v>2.6</v>
      </c>
      <c r="I18" s="16">
        <v>0.5</v>
      </c>
      <c r="J18" s="17">
        <v>15.8</v>
      </c>
    </row>
    <row r="19" spans="1:10" ht="16.5" thickBot="1" x14ac:dyDescent="0.3">
      <c r="A19" s="6"/>
      <c r="B19" s="31" t="s">
        <v>36</v>
      </c>
      <c r="C19" s="29" t="s">
        <v>32</v>
      </c>
      <c r="D19" s="32" t="s">
        <v>40</v>
      </c>
      <c r="E19" s="28" t="s">
        <v>29</v>
      </c>
      <c r="F19" s="23">
        <f>Лист1!E29</f>
        <v>3.99</v>
      </c>
      <c r="G19" s="16">
        <v>27.9</v>
      </c>
      <c r="H19" s="16">
        <v>0.2</v>
      </c>
      <c r="I19" s="16">
        <v>0.1</v>
      </c>
      <c r="J19" s="17">
        <v>6.6</v>
      </c>
    </row>
    <row r="20" spans="1:10" ht="15.75" thickBot="1" x14ac:dyDescent="0.3">
      <c r="A20" s="7"/>
      <c r="B20" s="8"/>
      <c r="C20" s="8"/>
      <c r="D20" s="26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topLeftCell="A7" workbookViewId="0">
      <selection activeCell="H31" sqref="H31"/>
    </sheetView>
  </sheetViews>
  <sheetFormatPr defaultRowHeight="15" x14ac:dyDescent="0.25"/>
  <cols>
    <col min="1" max="1" width="27.7109375" customWidth="1"/>
    <col min="3" max="3" width="9.140625" customWidth="1"/>
    <col min="6" max="6" width="0" hidden="1" customWidth="1"/>
    <col min="9" max="9" width="9.140625" customWidth="1"/>
  </cols>
  <sheetData>
    <row r="2" spans="1:11" ht="15.75" thickBot="1" x14ac:dyDescent="0.3"/>
    <row r="3" spans="1:11" x14ac:dyDescent="0.25">
      <c r="A3" s="39" t="s">
        <v>41</v>
      </c>
      <c r="B3" s="40" t="s">
        <v>42</v>
      </c>
      <c r="C3" s="4"/>
      <c r="D3" s="4"/>
      <c r="E3" s="4"/>
      <c r="F3" s="4"/>
      <c r="G3" s="4"/>
      <c r="H3" s="4"/>
      <c r="I3" s="4"/>
      <c r="J3" s="4"/>
      <c r="K3" s="41"/>
    </row>
    <row r="4" spans="1:11" x14ac:dyDescent="0.25">
      <c r="A4" s="42" t="s">
        <v>43</v>
      </c>
      <c r="B4" s="1">
        <v>1</v>
      </c>
      <c r="C4" s="1"/>
      <c r="D4" s="1"/>
      <c r="E4" s="1"/>
      <c r="F4" s="1"/>
      <c r="G4" s="1"/>
      <c r="H4" s="1"/>
      <c r="I4" s="1"/>
      <c r="J4" s="1"/>
      <c r="K4" s="43"/>
    </row>
    <row r="5" spans="1:11" x14ac:dyDescent="0.25">
      <c r="A5" s="44" t="s">
        <v>44</v>
      </c>
      <c r="B5" s="1"/>
      <c r="C5" s="1"/>
      <c r="D5" s="1"/>
      <c r="E5" s="1"/>
      <c r="F5" s="1"/>
      <c r="G5" s="1"/>
      <c r="H5" s="1"/>
      <c r="I5" s="1"/>
      <c r="J5" s="1"/>
      <c r="K5" s="43"/>
    </row>
    <row r="6" spans="1:11" x14ac:dyDescent="0.25">
      <c r="A6" s="42" t="s">
        <v>2</v>
      </c>
      <c r="B6" s="1" t="s">
        <v>45</v>
      </c>
      <c r="C6" s="1" t="s">
        <v>14</v>
      </c>
      <c r="D6" s="1"/>
      <c r="E6" s="1"/>
      <c r="F6" s="1"/>
      <c r="G6" s="1"/>
      <c r="H6" s="1"/>
      <c r="I6" s="1"/>
      <c r="J6" s="1"/>
      <c r="K6" s="43"/>
    </row>
    <row r="7" spans="1:11" ht="90" x14ac:dyDescent="0.25">
      <c r="A7" s="45" t="s">
        <v>46</v>
      </c>
      <c r="B7" s="35"/>
      <c r="C7" s="35" t="s">
        <v>47</v>
      </c>
      <c r="D7" s="35" t="s">
        <v>39</v>
      </c>
      <c r="E7" s="35" t="s">
        <v>40</v>
      </c>
      <c r="F7" s="35" t="s">
        <v>48</v>
      </c>
      <c r="G7" s="35" t="s">
        <v>35</v>
      </c>
      <c r="H7" s="35" t="s">
        <v>49</v>
      </c>
      <c r="I7" s="35" t="s">
        <v>50</v>
      </c>
      <c r="J7" s="35" t="s">
        <v>51</v>
      </c>
      <c r="K7" s="46"/>
    </row>
    <row r="8" spans="1:11" x14ac:dyDescent="0.25">
      <c r="A8" s="42" t="s">
        <v>52</v>
      </c>
      <c r="B8" s="1" t="s">
        <v>53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</v>
      </c>
      <c r="J8" s="1">
        <v>1</v>
      </c>
      <c r="K8" s="43"/>
    </row>
    <row r="9" spans="1:11" ht="15.75" thickBot="1" x14ac:dyDescent="0.3">
      <c r="A9" s="47" t="s">
        <v>43</v>
      </c>
      <c r="B9" s="48" t="s">
        <v>54</v>
      </c>
      <c r="C9" s="48" t="s">
        <v>55</v>
      </c>
      <c r="D9" s="48" t="s">
        <v>56</v>
      </c>
      <c r="E9" s="48" t="s">
        <v>57</v>
      </c>
      <c r="F9" s="48" t="s">
        <v>57</v>
      </c>
      <c r="G9" s="48" t="s">
        <v>56</v>
      </c>
      <c r="H9" s="48" t="s">
        <v>58</v>
      </c>
      <c r="I9" s="48" t="s">
        <v>59</v>
      </c>
      <c r="J9" s="48">
        <v>150</v>
      </c>
      <c r="K9" s="49"/>
    </row>
    <row r="10" spans="1:11" x14ac:dyDescent="0.25">
      <c r="A10" s="9" t="s">
        <v>35</v>
      </c>
      <c r="B10" s="9" t="s">
        <v>60</v>
      </c>
      <c r="C10" s="9"/>
      <c r="D10" s="9"/>
      <c r="E10" s="9"/>
      <c r="F10" s="9"/>
      <c r="G10" s="9">
        <v>0.04</v>
      </c>
      <c r="H10" s="9"/>
      <c r="I10" s="9"/>
      <c r="J10" s="9"/>
      <c r="K10" s="9">
        <v>126.32</v>
      </c>
    </row>
    <row r="11" spans="1:11" x14ac:dyDescent="0.25">
      <c r="A11" s="1" t="s">
        <v>39</v>
      </c>
      <c r="B11" s="1" t="s">
        <v>60</v>
      </c>
      <c r="C11" s="1"/>
      <c r="D11" s="1">
        <v>0.04</v>
      </c>
      <c r="E11" s="1"/>
      <c r="F11" s="1"/>
      <c r="G11" s="1"/>
      <c r="H11" s="1"/>
      <c r="I11" s="1"/>
      <c r="J11" s="1"/>
      <c r="K11" s="1">
        <v>90</v>
      </c>
    </row>
    <row r="12" spans="1:11" x14ac:dyDescent="0.25">
      <c r="A12" s="1" t="s">
        <v>61</v>
      </c>
      <c r="B12" s="1" t="s">
        <v>60</v>
      </c>
      <c r="C12" s="1"/>
      <c r="D12" s="1"/>
      <c r="E12" s="1"/>
      <c r="F12" s="1" t="s">
        <v>62</v>
      </c>
      <c r="G12" s="1"/>
      <c r="H12" s="1"/>
      <c r="I12" s="1"/>
      <c r="J12" s="1"/>
      <c r="K12" s="1"/>
    </row>
    <row r="13" spans="1:11" x14ac:dyDescent="0.25">
      <c r="A13" s="1" t="s">
        <v>63</v>
      </c>
      <c r="B13" s="1" t="s">
        <v>60</v>
      </c>
      <c r="C13" s="1"/>
      <c r="D13" s="1"/>
      <c r="E13" s="1"/>
      <c r="F13" s="1"/>
      <c r="G13" s="1"/>
      <c r="H13" s="1"/>
      <c r="I13" s="1"/>
      <c r="J13" s="1">
        <v>5.0999999999999997E-2</v>
      </c>
      <c r="K13" s="1">
        <v>55</v>
      </c>
    </row>
    <row r="14" spans="1:11" x14ac:dyDescent="0.25">
      <c r="A14" s="1" t="s">
        <v>64</v>
      </c>
      <c r="B14" s="1" t="s">
        <v>60</v>
      </c>
      <c r="C14" s="1"/>
      <c r="D14" s="1"/>
      <c r="E14" s="1"/>
      <c r="F14" s="1" t="s">
        <v>65</v>
      </c>
      <c r="G14" s="1"/>
      <c r="H14" s="1"/>
      <c r="I14" s="1"/>
      <c r="J14" s="1"/>
      <c r="K14" s="1"/>
    </row>
    <row r="15" spans="1:11" x14ac:dyDescent="0.25">
      <c r="A15" s="1" t="s">
        <v>66</v>
      </c>
      <c r="B15" s="1" t="s">
        <v>60</v>
      </c>
      <c r="C15" s="1"/>
      <c r="D15" s="1"/>
      <c r="E15" s="1"/>
      <c r="F15" s="1" t="s">
        <v>65</v>
      </c>
      <c r="G15" s="1"/>
      <c r="H15" s="1"/>
      <c r="I15" s="1"/>
      <c r="J15" s="1"/>
      <c r="K15" s="1"/>
    </row>
    <row r="16" spans="1:11" x14ac:dyDescent="0.25">
      <c r="A16" s="1" t="s">
        <v>67</v>
      </c>
      <c r="B16" s="1" t="s">
        <v>60</v>
      </c>
      <c r="C16" s="1" t="s">
        <v>68</v>
      </c>
      <c r="D16" s="1"/>
      <c r="E16" s="1"/>
      <c r="F16" s="1"/>
      <c r="G16" s="1"/>
      <c r="H16" s="1"/>
      <c r="I16" s="1"/>
      <c r="J16" s="1"/>
      <c r="K16" s="1">
        <v>100</v>
      </c>
    </row>
    <row r="17" spans="1:11" x14ac:dyDescent="0.25">
      <c r="A17" s="1" t="s">
        <v>69</v>
      </c>
      <c r="B17" s="1" t="s">
        <v>60</v>
      </c>
      <c r="C17" s="1"/>
      <c r="D17" s="1"/>
      <c r="E17" s="1"/>
      <c r="F17" s="1" t="s">
        <v>70</v>
      </c>
      <c r="G17" s="1"/>
      <c r="H17" s="1"/>
      <c r="I17" s="1"/>
      <c r="J17" s="1"/>
      <c r="K17" s="1"/>
    </row>
    <row r="18" spans="1:11" x14ac:dyDescent="0.25">
      <c r="A18" s="1" t="s">
        <v>71</v>
      </c>
      <c r="B18" s="1" t="s">
        <v>60</v>
      </c>
      <c r="C18" s="1"/>
      <c r="D18" s="1"/>
      <c r="E18" s="1"/>
      <c r="F18" s="1" t="s">
        <v>70</v>
      </c>
      <c r="G18" s="1"/>
      <c r="H18" s="1"/>
      <c r="I18" s="1"/>
      <c r="J18" s="1"/>
      <c r="K18" s="1"/>
    </row>
    <row r="19" spans="1:11" x14ac:dyDescent="0.25">
      <c r="A19" s="1" t="s">
        <v>72</v>
      </c>
      <c r="B19" s="1" t="s">
        <v>60</v>
      </c>
      <c r="C19" s="1"/>
      <c r="D19" s="1"/>
      <c r="E19" s="1"/>
      <c r="F19" s="1" t="s">
        <v>73</v>
      </c>
      <c r="G19" s="1"/>
      <c r="H19" s="1"/>
      <c r="I19" s="1"/>
      <c r="J19" s="1"/>
      <c r="K19" s="1"/>
    </row>
    <row r="20" spans="1:11" x14ac:dyDescent="0.25">
      <c r="A20" s="1" t="s">
        <v>74</v>
      </c>
      <c r="B20" s="1" t="s">
        <v>60</v>
      </c>
      <c r="C20" s="1"/>
      <c r="D20" s="1"/>
      <c r="E20" s="1">
        <v>7.0000000000000001E-3</v>
      </c>
      <c r="F20" s="1"/>
      <c r="G20" s="1"/>
      <c r="H20" s="1"/>
      <c r="I20" s="1"/>
      <c r="J20" s="1"/>
      <c r="K20" s="1">
        <v>270</v>
      </c>
    </row>
    <row r="21" spans="1:11" x14ac:dyDescent="0.25">
      <c r="A21" s="1" t="s">
        <v>49</v>
      </c>
      <c r="B21" s="1" t="s">
        <v>60</v>
      </c>
      <c r="C21" s="1"/>
      <c r="D21" s="1"/>
      <c r="E21" s="1"/>
      <c r="F21" s="1"/>
      <c r="G21" s="1"/>
      <c r="H21" s="1">
        <v>0.09</v>
      </c>
      <c r="I21" s="1"/>
      <c r="J21" s="1"/>
      <c r="K21" s="1">
        <v>500</v>
      </c>
    </row>
    <row r="22" spans="1:11" hidden="1" x14ac:dyDescent="0.25">
      <c r="A22" s="1" t="s">
        <v>75</v>
      </c>
      <c r="B22" s="1" t="s">
        <v>60</v>
      </c>
      <c r="C22" s="1"/>
      <c r="D22" s="1"/>
      <c r="E22" s="1"/>
      <c r="F22" s="1"/>
      <c r="G22" s="1"/>
      <c r="H22" s="1"/>
      <c r="I22" s="1" t="s">
        <v>76</v>
      </c>
      <c r="J22" s="1"/>
      <c r="K22" s="1"/>
    </row>
    <row r="23" spans="1:11" hidden="1" x14ac:dyDescent="0.25">
      <c r="A23" s="1" t="s">
        <v>77</v>
      </c>
      <c r="B23" s="1" t="s">
        <v>60</v>
      </c>
      <c r="C23" s="1"/>
      <c r="D23" s="1"/>
      <c r="E23" s="1"/>
      <c r="F23" s="1" t="s">
        <v>65</v>
      </c>
      <c r="G23" s="1"/>
      <c r="H23" s="1"/>
      <c r="I23" s="1"/>
      <c r="J23" s="1"/>
      <c r="K23" s="1"/>
    </row>
    <row r="24" spans="1:11" x14ac:dyDescent="0.25">
      <c r="A24" s="1" t="s">
        <v>78</v>
      </c>
      <c r="B24" s="1" t="s">
        <v>60</v>
      </c>
      <c r="C24" s="1"/>
      <c r="D24" s="1"/>
      <c r="E24" s="1"/>
      <c r="F24" s="1"/>
      <c r="G24" s="1"/>
      <c r="H24" s="1"/>
      <c r="I24" s="1"/>
      <c r="J24" s="1">
        <v>7.0000000000000001E-3</v>
      </c>
      <c r="K24" s="1">
        <v>1300</v>
      </c>
    </row>
    <row r="25" spans="1:11" x14ac:dyDescent="0.25">
      <c r="A25" s="1" t="s">
        <v>79</v>
      </c>
      <c r="B25" s="1" t="s">
        <v>60</v>
      </c>
      <c r="C25" s="1"/>
      <c r="D25" s="1"/>
      <c r="E25" s="1"/>
      <c r="F25" s="1" t="s">
        <v>80</v>
      </c>
      <c r="G25" s="1"/>
      <c r="H25" s="1">
        <v>1.9E-3</v>
      </c>
      <c r="I25" s="1"/>
      <c r="J25" s="1"/>
      <c r="K25" s="1">
        <v>180</v>
      </c>
    </row>
    <row r="26" spans="1:11" x14ac:dyDescent="0.25">
      <c r="A26" s="1" t="s">
        <v>81</v>
      </c>
      <c r="B26" s="1" t="s">
        <v>60</v>
      </c>
      <c r="C26" s="1"/>
      <c r="D26" s="1"/>
      <c r="E26" s="1">
        <v>0.01</v>
      </c>
      <c r="F26" s="1"/>
      <c r="G26" s="1"/>
      <c r="H26" s="1"/>
      <c r="I26" s="1"/>
      <c r="J26" s="1"/>
      <c r="K26" s="1">
        <v>90</v>
      </c>
    </row>
    <row r="27" spans="1:11" x14ac:dyDescent="0.25">
      <c r="A27" s="1" t="s">
        <v>82</v>
      </c>
      <c r="B27" s="1" t="s">
        <v>60</v>
      </c>
      <c r="C27" s="1"/>
      <c r="D27" s="1"/>
      <c r="E27" s="1">
        <v>1E-3</v>
      </c>
      <c r="F27" s="1"/>
      <c r="G27" s="1"/>
      <c r="H27" s="1"/>
      <c r="I27" s="1"/>
      <c r="J27" s="1"/>
      <c r="K27" s="1">
        <v>1200</v>
      </c>
    </row>
    <row r="28" spans="1:11" ht="15.75" thickBot="1" x14ac:dyDescent="0.3">
      <c r="A28" s="36" t="s">
        <v>83</v>
      </c>
      <c r="B28" s="36" t="s">
        <v>60</v>
      </c>
      <c r="C28" s="36"/>
      <c r="D28" s="36"/>
      <c r="E28" s="36"/>
      <c r="F28" s="36" t="s">
        <v>84</v>
      </c>
      <c r="G28" s="36"/>
      <c r="H28" s="36"/>
      <c r="I28" s="36"/>
      <c r="J28" s="36">
        <v>1E-3</v>
      </c>
      <c r="K28" s="36">
        <v>25</v>
      </c>
    </row>
    <row r="29" spans="1:11" ht="15.75" thickBot="1" x14ac:dyDescent="0.3">
      <c r="A29" s="37"/>
      <c r="B29" s="38"/>
      <c r="C29" s="38">
        <f>C16*K16</f>
        <v>7.5</v>
      </c>
      <c r="D29" s="50">
        <f>SUMPRODUCT(SUMPRODUCT(D10:D28,$K$10:$K$28))</f>
        <v>3.6</v>
      </c>
      <c r="E29" s="50">
        <f t="shared" ref="E29:J29" si="0">SUMPRODUCT(SUMPRODUCT(E10:E28,$K$10:$K$28))</f>
        <v>3.99</v>
      </c>
      <c r="F29" s="50">
        <f t="shared" si="0"/>
        <v>0</v>
      </c>
      <c r="G29" s="50">
        <f t="shared" si="0"/>
        <v>5.0527999999999995</v>
      </c>
      <c r="H29" s="50">
        <f t="shared" si="0"/>
        <v>45.341999999999999</v>
      </c>
      <c r="I29" s="50">
        <f t="shared" si="0"/>
        <v>0</v>
      </c>
      <c r="J29" s="50">
        <f t="shared" si="0"/>
        <v>11.93</v>
      </c>
      <c r="K29" s="51">
        <f>J29+H29+G29+E29+D29+C29</f>
        <v>77.414799999999985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2022-02-27T11:13:00Z</cp:lastPrinted>
  <dcterms:created xsi:type="dcterms:W3CDTF">2015-06-05T18:19:34Z</dcterms:created>
  <dcterms:modified xsi:type="dcterms:W3CDTF">2025-10-03T06:36:00Z</dcterms:modified>
</cp:coreProperties>
</file>