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"/>
    </mc:Choice>
  </mc:AlternateContent>
  <bookViews>
    <workbookView xWindow="0" yWindow="0" windowWidth="14895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38" i="1" l="1"/>
  <c r="L100" i="1"/>
  <c r="I62" i="1"/>
  <c r="H62" i="1"/>
  <c r="F24" i="1"/>
  <c r="L24" i="1"/>
  <c r="L157" i="1"/>
  <c r="I100" i="1"/>
  <c r="H43" i="1"/>
  <c r="J24" i="1"/>
  <c r="H24" i="1"/>
  <c r="G24" i="1"/>
  <c r="F81" i="1"/>
  <c r="H81" i="1"/>
  <c r="L214" i="1"/>
  <c r="G214" i="1"/>
  <c r="F214" i="1"/>
  <c r="H214" i="1"/>
  <c r="I214" i="1"/>
  <c r="F176" i="1"/>
  <c r="H176" i="1"/>
  <c r="I157" i="1"/>
  <c r="J214" i="1"/>
  <c r="J195" i="1"/>
  <c r="L176" i="1"/>
  <c r="G176" i="1"/>
  <c r="I176" i="1"/>
  <c r="J176" i="1"/>
  <c r="J157" i="1"/>
  <c r="H157" i="1"/>
  <c r="G157" i="1"/>
  <c r="F157" i="1"/>
  <c r="F138" i="1"/>
  <c r="J138" i="1"/>
  <c r="L138" i="1"/>
  <c r="I138" i="1"/>
  <c r="H100" i="1"/>
  <c r="F100" i="1"/>
  <c r="J100" i="1"/>
  <c r="J81" i="1"/>
  <c r="L81" i="1"/>
  <c r="G81" i="1"/>
  <c r="G62" i="1"/>
  <c r="J62" i="1"/>
  <c r="L62" i="1"/>
  <c r="F62" i="1"/>
  <c r="L43" i="1"/>
  <c r="J43" i="1"/>
  <c r="I43" i="1"/>
  <c r="G43" i="1"/>
  <c r="F43" i="1"/>
  <c r="L195" i="1"/>
  <c r="G195" i="1"/>
  <c r="H195" i="1"/>
  <c r="I195" i="1"/>
  <c r="F195" i="1"/>
  <c r="J234" i="1" l="1"/>
  <c r="H234" i="1"/>
  <c r="F234" i="1"/>
  <c r="L234" i="1"/>
  <c r="I234" i="1"/>
  <c r="G234" i="1"/>
</calcChain>
</file>

<file path=xl/sharedStrings.xml><?xml version="1.0" encoding="utf-8"?>
<sst xmlns="http://schemas.openxmlformats.org/spreadsheetml/2006/main" count="310" uniqueCount="96">
  <si>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</si>
  <si>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</si>
  <si>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</si>
  <si>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</si>
  <si>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</si>
  <si>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</si>
  <si>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</si>
  <si>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</si>
  <si>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</si>
  <si>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</si>
  <si>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</si>
  <si>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</si>
  <si>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</si>
  <si>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</si>
  <si>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</si>
  <si>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</si>
  <si>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</si>
  <si>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</si>
  <si>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</si>
  <si>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</si>
  <si>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</si>
  <si>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</si>
  <si>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</si>
  <si>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</si>
  <si>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</si>
  <si>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</si>
  <si>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</si>
  <si>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</si>
  <si>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</si>
  <si>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</si>
  <si>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</si>
  <si>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</si>
  <si>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</si>
  <si>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</si>
  <si>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</si>
  <si>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</si>
  <si>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</si>
  <si>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</si>
  <si>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</si>
  <si>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</si>
  <si>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>54-11м</t>
  </si>
  <si>
    <t>Чай с лимоном и сахаром</t>
  </si>
  <si>
    <t>54-3гн</t>
  </si>
  <si>
    <t>Пром</t>
  </si>
  <si>
    <t>Компот из вишни</t>
  </si>
  <si>
    <t>54-6хн</t>
  </si>
  <si>
    <t>Котлета из курицы</t>
  </si>
  <si>
    <t>54-5м</t>
  </si>
  <si>
    <t>Картофельное пюре</t>
  </si>
  <si>
    <t>54-11г</t>
  </si>
  <si>
    <t>Чай с молоком с сахаром</t>
  </si>
  <si>
    <t>54-4гн</t>
  </si>
  <si>
    <t>Котлета рыбная (минтай)</t>
  </si>
  <si>
    <t>54-3р</t>
  </si>
  <si>
    <t>Каша гречневая рассыпчатая</t>
  </si>
  <si>
    <t>54-4г</t>
  </si>
  <si>
    <t>Компот из свежих яблок</t>
  </si>
  <si>
    <t>54-32хн</t>
  </si>
  <si>
    <t>Компот из кураги</t>
  </si>
  <si>
    <t>54-2хн</t>
  </si>
  <si>
    <t>П/ф</t>
  </si>
  <si>
    <t>54-10м</t>
  </si>
  <si>
    <t>Рис отварной</t>
  </si>
  <si>
    <t>54-6г</t>
  </si>
  <si>
    <t>Соус белый основной</t>
  </si>
  <si>
    <t>54-2соус</t>
  </si>
  <si>
    <t>Рыба запеченная в сметанном соусе (минтай)</t>
  </si>
  <si>
    <t>54-9р</t>
  </si>
  <si>
    <t>Компот из смеси сухофруктов</t>
  </si>
  <si>
    <t>54-1хн</t>
  </si>
  <si>
    <t>Рагу из курицы</t>
  </si>
  <si>
    <t>МБОУ "СОШ №1 Р.П.ЛИНЕВО ИМЕНИ Ф.И. КУЛИША"</t>
  </si>
  <si>
    <t>ДИРЕКТОР</t>
  </si>
  <si>
    <t>ИЩЕНКО И.А.</t>
  </si>
  <si>
    <t xml:space="preserve">Макароны отварные </t>
  </si>
  <si>
    <t>54-1г</t>
  </si>
  <si>
    <t xml:space="preserve">54-22м </t>
  </si>
  <si>
    <t>Тефтели"По-домашнему""</t>
  </si>
  <si>
    <t>Капуста тушеная с мясом</t>
  </si>
  <si>
    <t>Макароны отварные</t>
  </si>
  <si>
    <t>Пшеничный</t>
  </si>
  <si>
    <t>54-22м</t>
  </si>
  <si>
    <t>Салат из белокочанной капусты с морковью</t>
  </si>
  <si>
    <t>54-8з</t>
  </si>
  <si>
    <t>Печень говяжья по-строгановски</t>
  </si>
  <si>
    <t>54-18м</t>
  </si>
  <si>
    <t>Каша перловая рассыпчатая</t>
  </si>
  <si>
    <t>54-5г</t>
  </si>
  <si>
    <t>Чай с молоком и сахаром</t>
  </si>
  <si>
    <t>Ржано-пшеничный</t>
  </si>
  <si>
    <t>Салат из свеклы отварной</t>
  </si>
  <si>
    <t>54-13з</t>
  </si>
  <si>
    <t>Огурец в нарезке</t>
  </si>
  <si>
    <t>54-2з</t>
  </si>
  <si>
    <t>Борщ с капустой и картофелем</t>
  </si>
  <si>
    <t>54-22с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</si>
</sst>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L212" sqref="L2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71</v>
      </c>
      <c r="D1" s="64"/>
      <c r="E1" s="64"/>
      <c r="F1" s="12" t="s">
        <v>16</v>
      </c>
      <c r="G1" s="2" t="s">
        <v>17</v>
      </c>
      <c r="H1" s="65" t="s">
        <v>72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73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92</v>
      </c>
      <c r="F14" s="43">
        <v>60</v>
      </c>
      <c r="G14" s="43">
        <v>1</v>
      </c>
      <c r="H14" s="43">
        <v>0</v>
      </c>
      <c r="I14" s="43">
        <v>2</v>
      </c>
      <c r="J14" s="43">
        <v>9</v>
      </c>
      <c r="K14" s="44" t="s">
        <v>93</v>
      </c>
      <c r="L14" s="43">
        <v>16.88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150</v>
      </c>
      <c r="G16" s="43">
        <v>11.46</v>
      </c>
      <c r="H16" s="43">
        <v>11.04</v>
      </c>
      <c r="I16" s="43">
        <v>28.9</v>
      </c>
      <c r="J16" s="43">
        <v>261.18</v>
      </c>
      <c r="K16" s="44" t="s">
        <v>40</v>
      </c>
      <c r="L16" s="43">
        <v>65.23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0.1</v>
      </c>
      <c r="I18" s="43">
        <v>6.6</v>
      </c>
      <c r="J18" s="43">
        <v>27.9</v>
      </c>
      <c r="K18" s="44" t="s">
        <v>42</v>
      </c>
      <c r="L18" s="43">
        <v>3.37</v>
      </c>
    </row>
    <row r="19" spans="1:12" ht="15" x14ac:dyDescent="0.25">
      <c r="A19" s="23"/>
      <c r="B19" s="15"/>
      <c r="C19" s="11"/>
      <c r="D19" s="7" t="s">
        <v>31</v>
      </c>
      <c r="E19" s="42" t="s">
        <v>80</v>
      </c>
      <c r="F19" s="43">
        <v>40</v>
      </c>
      <c r="G19" s="43">
        <v>3</v>
      </c>
      <c r="H19" s="43">
        <v>0.3</v>
      </c>
      <c r="I19" s="43">
        <v>19.7</v>
      </c>
      <c r="J19" s="43">
        <v>93.8</v>
      </c>
      <c r="K19" s="44" t="s">
        <v>43</v>
      </c>
      <c r="L19" s="43">
        <v>3.28</v>
      </c>
    </row>
    <row r="20" spans="1:12" ht="15" x14ac:dyDescent="0.25">
      <c r="A20" s="23"/>
      <c r="B20" s="15"/>
      <c r="C20" s="11"/>
      <c r="D20" s="7" t="s">
        <v>32</v>
      </c>
      <c r="E20" s="42" t="s">
        <v>89</v>
      </c>
      <c r="F20" s="43">
        <v>40</v>
      </c>
      <c r="G20" s="43">
        <v>2.6</v>
      </c>
      <c r="H20" s="43">
        <v>0.5</v>
      </c>
      <c r="I20" s="43">
        <v>15.8</v>
      </c>
      <c r="J20" s="43">
        <v>78.2</v>
      </c>
      <c r="K20" s="44" t="s">
        <v>43</v>
      </c>
      <c r="L20" s="43">
        <v>4.63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490</v>
      </c>
      <c r="G23" s="19">
        <f t="shared" ref="G23:J23" si="2">SUM(G14:G22)</f>
        <v>18.260000000000002</v>
      </c>
      <c r="H23" s="19">
        <f t="shared" si="2"/>
        <v>11.94</v>
      </c>
      <c r="I23" s="19">
        <f t="shared" si="2"/>
        <v>73</v>
      </c>
      <c r="J23" s="19">
        <f t="shared" si="2"/>
        <v>470.08</v>
      </c>
      <c r="K23" s="25"/>
      <c r="L23" s="19">
        <f>SUM(L14:L22)</f>
        <v>93.39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490</v>
      </c>
      <c r="G24" s="32">
        <f t="shared" ref="G24:J24" si="3">G13+G23</f>
        <v>18.260000000000002</v>
      </c>
      <c r="H24" s="32">
        <f t="shared" si="3"/>
        <v>11.94</v>
      </c>
      <c r="I24" s="32">
        <f t="shared" si="3"/>
        <v>73</v>
      </c>
      <c r="J24" s="32">
        <f t="shared" si="3"/>
        <v>470.08</v>
      </c>
      <c r="K24" s="32"/>
      <c r="L24" s="32">
        <f t="shared" ref="L24" si="4">L13+L23</f>
        <v>93.39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100</v>
      </c>
      <c r="G35" s="52">
        <v>11</v>
      </c>
      <c r="H35" s="52">
        <v>11</v>
      </c>
      <c r="I35" s="53">
        <v>6.7</v>
      </c>
      <c r="J35" s="43">
        <v>170</v>
      </c>
      <c r="K35" s="44" t="s">
        <v>61</v>
      </c>
      <c r="L35" s="43">
        <v>71.59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52">
        <v>3.1</v>
      </c>
      <c r="H36" s="52">
        <v>5.3</v>
      </c>
      <c r="I36" s="53">
        <v>19.8</v>
      </c>
      <c r="J36" s="43">
        <v>139</v>
      </c>
      <c r="K36" s="44" t="s">
        <v>49</v>
      </c>
      <c r="L36" s="43">
        <v>21.95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0.3</v>
      </c>
      <c r="H37" s="43">
        <v>0.1</v>
      </c>
      <c r="I37" s="43">
        <v>10.199999999999999</v>
      </c>
      <c r="J37" s="43">
        <v>42.8</v>
      </c>
      <c r="K37" s="44" t="s">
        <v>45</v>
      </c>
      <c r="L37" s="43">
        <v>22.89</v>
      </c>
    </row>
    <row r="38" spans="1:12" ht="15" x14ac:dyDescent="0.25">
      <c r="A38" s="14"/>
      <c r="B38" s="15"/>
      <c r="C38" s="11"/>
      <c r="D38" s="7" t="s">
        <v>31</v>
      </c>
      <c r="E38" s="42" t="s">
        <v>80</v>
      </c>
      <c r="F38" s="43">
        <v>60</v>
      </c>
      <c r="G38" s="43">
        <v>4.5</v>
      </c>
      <c r="H38" s="43">
        <v>0.45</v>
      </c>
      <c r="I38" s="43">
        <v>29.55</v>
      </c>
      <c r="J38" s="43">
        <v>140.69999999999999</v>
      </c>
      <c r="K38" s="44" t="s">
        <v>43</v>
      </c>
      <c r="L38" s="43">
        <v>4.92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9">SUM(G33:G41)</f>
        <v>18.899999999999999</v>
      </c>
      <c r="H42" s="19">
        <f t="shared" ref="H42" si="10">SUM(H33:H41)</f>
        <v>16.850000000000001</v>
      </c>
      <c r="I42" s="19">
        <f t="shared" ref="I42" si="11">SUM(I33:I41)</f>
        <v>66.25</v>
      </c>
      <c r="J42" s="19">
        <f t="shared" ref="J42:L42" si="12">SUM(J33:J41)</f>
        <v>492.5</v>
      </c>
      <c r="K42" s="25"/>
      <c r="L42" s="19">
        <f t="shared" si="12"/>
        <v>121.35000000000001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510</v>
      </c>
      <c r="G43" s="32">
        <f t="shared" ref="G43" si="13">G32+G42</f>
        <v>18.899999999999999</v>
      </c>
      <c r="H43" s="32">
        <f t="shared" ref="H43" si="14">H32+H42</f>
        <v>16.850000000000001</v>
      </c>
      <c r="I43" s="32">
        <f t="shared" ref="I43" si="15">I32+I42</f>
        <v>66.25</v>
      </c>
      <c r="J43" s="32">
        <f t="shared" ref="J43:L43" si="16">J32+J42</f>
        <v>492.5</v>
      </c>
      <c r="K43" s="32"/>
      <c r="L43" s="32">
        <f t="shared" si="16"/>
        <v>121.35000000000001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66" t="s">
        <v>94</v>
      </c>
      <c r="F53" s="43">
        <v>250</v>
      </c>
      <c r="G53" s="43">
        <v>5</v>
      </c>
      <c r="H53" s="43">
        <v>4</v>
      </c>
      <c r="I53" s="43">
        <v>9</v>
      </c>
      <c r="J53" s="43">
        <v>98</v>
      </c>
      <c r="K53" s="67" t="s">
        <v>95</v>
      </c>
      <c r="L53" s="43">
        <v>8.48</v>
      </c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85</v>
      </c>
      <c r="G54" s="43">
        <v>16.2</v>
      </c>
      <c r="H54" s="43">
        <v>3.7</v>
      </c>
      <c r="I54" s="43">
        <v>11.4</v>
      </c>
      <c r="J54" s="43">
        <v>143.30000000000001</v>
      </c>
      <c r="K54" s="44" t="s">
        <v>47</v>
      </c>
      <c r="L54" s="43">
        <v>36.96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52">
        <v>5.3</v>
      </c>
      <c r="H55" s="52">
        <v>4.9000000000000004</v>
      </c>
      <c r="I55" s="53">
        <v>32.799999999999997</v>
      </c>
      <c r="J55" s="43">
        <v>197</v>
      </c>
      <c r="K55" s="44" t="s">
        <v>75</v>
      </c>
      <c r="L55" s="43">
        <v>9.33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1.6</v>
      </c>
      <c r="H56" s="43">
        <v>1.1000000000000001</v>
      </c>
      <c r="I56" s="43">
        <v>8.6</v>
      </c>
      <c r="J56" s="43">
        <v>50.9</v>
      </c>
      <c r="K56" s="44" t="s">
        <v>51</v>
      </c>
      <c r="L56" s="43">
        <v>7.58</v>
      </c>
    </row>
    <row r="57" spans="1:12" ht="15" x14ac:dyDescent="0.25">
      <c r="A57" s="23"/>
      <c r="B57" s="15"/>
      <c r="C57" s="11"/>
      <c r="D57" s="7" t="s">
        <v>31</v>
      </c>
      <c r="E57" s="42" t="s">
        <v>80</v>
      </c>
      <c r="F57" s="43">
        <v>60</v>
      </c>
      <c r="G57" s="52">
        <v>4.5999999999999996</v>
      </c>
      <c r="H57" s="52">
        <v>0.5</v>
      </c>
      <c r="I57" s="53">
        <v>29.5</v>
      </c>
      <c r="J57" s="43">
        <v>141</v>
      </c>
      <c r="K57" s="44" t="s">
        <v>43</v>
      </c>
      <c r="L57" s="43">
        <v>4.92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1">SUM(G52:G60)</f>
        <v>32.700000000000003</v>
      </c>
      <c r="H61" s="19">
        <f t="shared" ref="H61" si="22">SUM(H52:H60)</f>
        <v>14.200000000000001</v>
      </c>
      <c r="I61" s="19">
        <f t="shared" ref="I61" si="23">SUM(I52:I60)</f>
        <v>91.3</v>
      </c>
      <c r="J61" s="19">
        <f t="shared" ref="J61:L61" si="24">SUM(J52:J60)</f>
        <v>630.20000000000005</v>
      </c>
      <c r="K61" s="25"/>
      <c r="L61" s="19">
        <f t="shared" si="24"/>
        <v>67.27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745</v>
      </c>
      <c r="G62" s="32">
        <f t="shared" ref="G62" si="25">G51+G61</f>
        <v>32.700000000000003</v>
      </c>
      <c r="H62" s="32">
        <f t="shared" ref="H62" si="26">H51+H61</f>
        <v>14.200000000000001</v>
      </c>
      <c r="I62" s="32">
        <f t="shared" ref="I62" si="27">I51+I61</f>
        <v>91.3</v>
      </c>
      <c r="J62" s="32">
        <f t="shared" ref="J62:L62" si="28">J51+J61</f>
        <v>630.20000000000005</v>
      </c>
      <c r="K62" s="32"/>
      <c r="L62" s="32">
        <f t="shared" si="28"/>
        <v>67.27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75</v>
      </c>
      <c r="G73" s="43">
        <v>10.5</v>
      </c>
      <c r="H73" s="43">
        <v>2</v>
      </c>
      <c r="I73" s="43">
        <v>6.4</v>
      </c>
      <c r="J73" s="43">
        <v>85.7</v>
      </c>
      <c r="K73" s="44" t="s">
        <v>53</v>
      </c>
      <c r="L73" s="43">
        <v>36.92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8.1999999999999993</v>
      </c>
      <c r="H74" s="43">
        <v>6.3</v>
      </c>
      <c r="I74" s="43">
        <v>35.9</v>
      </c>
      <c r="J74" s="43">
        <v>233.7</v>
      </c>
      <c r="K74" s="44" t="s">
        <v>55</v>
      </c>
      <c r="L74" s="43">
        <v>13.01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57</v>
      </c>
      <c r="L75" s="43">
        <v>8.73</v>
      </c>
    </row>
    <row r="76" spans="1:12" ht="15" x14ac:dyDescent="0.25">
      <c r="A76" s="23"/>
      <c r="B76" s="15"/>
      <c r="C76" s="11"/>
      <c r="D76" s="7" t="s">
        <v>31</v>
      </c>
      <c r="E76" s="42" t="s">
        <v>80</v>
      </c>
      <c r="F76" s="43">
        <v>60</v>
      </c>
      <c r="G76" s="43">
        <v>4.5</v>
      </c>
      <c r="H76" s="43">
        <v>0.45</v>
      </c>
      <c r="I76" s="43">
        <v>29.55</v>
      </c>
      <c r="J76" s="43">
        <v>140.69999999999999</v>
      </c>
      <c r="K76" s="44" t="s">
        <v>43</v>
      </c>
      <c r="L76" s="43">
        <v>4.92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485</v>
      </c>
      <c r="G80" s="19">
        <f t="shared" ref="G80" si="33">SUM(G71:G79)</f>
        <v>23.4</v>
      </c>
      <c r="H80" s="19">
        <f t="shared" ref="H80" si="34">SUM(H71:H79)</f>
        <v>8.85</v>
      </c>
      <c r="I80" s="19">
        <f t="shared" ref="I80" si="35">SUM(I71:I79)</f>
        <v>81.75</v>
      </c>
      <c r="J80" s="19">
        <f t="shared" ref="J80:L80" si="36">SUM(J71:J79)</f>
        <v>501.7</v>
      </c>
      <c r="K80" s="25"/>
      <c r="L80" s="19">
        <f t="shared" si="36"/>
        <v>63.58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485</v>
      </c>
      <c r="G81" s="32">
        <f t="shared" ref="G81" si="37">G70+G80</f>
        <v>23.4</v>
      </c>
      <c r="H81" s="32">
        <f t="shared" ref="H81" si="38">H70+H80</f>
        <v>8.85</v>
      </c>
      <c r="I81" s="32">
        <f t="shared" ref="I81" si="39">I70+I80</f>
        <v>81.75</v>
      </c>
      <c r="J81" s="32">
        <f t="shared" ref="J81:L81" si="40">J70+J80</f>
        <v>501.7</v>
      </c>
      <c r="K81" s="32"/>
      <c r="L81" s="32">
        <f t="shared" si="40"/>
        <v>63.58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82</v>
      </c>
      <c r="F90" s="43">
        <v>60</v>
      </c>
      <c r="G90" s="55">
        <v>1</v>
      </c>
      <c r="H90" s="55">
        <v>6.1</v>
      </c>
      <c r="I90" s="56">
        <v>5.8</v>
      </c>
      <c r="J90" s="43">
        <v>82</v>
      </c>
      <c r="K90" s="57" t="s">
        <v>83</v>
      </c>
      <c r="L90" s="43">
        <v>4.84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150</v>
      </c>
      <c r="G92" s="52">
        <v>15.75</v>
      </c>
      <c r="H92" s="52">
        <v>5.25</v>
      </c>
      <c r="I92" s="53">
        <v>13.13</v>
      </c>
      <c r="J92" s="43">
        <v>163</v>
      </c>
      <c r="K92" s="44" t="s">
        <v>81</v>
      </c>
      <c r="L92" s="43">
        <v>42.71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>
        <v>0.1</v>
      </c>
      <c r="I94" s="43">
        <v>15.6</v>
      </c>
      <c r="J94" s="43">
        <v>66.900000000000006</v>
      </c>
      <c r="K94" s="44" t="s">
        <v>59</v>
      </c>
      <c r="L94" s="43">
        <v>7.14</v>
      </c>
    </row>
    <row r="95" spans="1:12" ht="15" x14ac:dyDescent="0.25">
      <c r="A95" s="23"/>
      <c r="B95" s="15"/>
      <c r="C95" s="11"/>
      <c r="D95" s="7" t="s">
        <v>31</v>
      </c>
      <c r="E95" s="42" t="s">
        <v>80</v>
      </c>
      <c r="F95" s="43">
        <v>60</v>
      </c>
      <c r="G95" s="43">
        <v>4.5</v>
      </c>
      <c r="H95" s="43">
        <v>0.45</v>
      </c>
      <c r="I95" s="43">
        <v>29.55</v>
      </c>
      <c r="J95" s="43">
        <v>140.69999999999999</v>
      </c>
      <c r="K95" s="44" t="s">
        <v>43</v>
      </c>
      <c r="L95" s="43">
        <v>4.92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470</v>
      </c>
      <c r="G99" s="19">
        <f t="shared" ref="G99" si="45">SUM(G90:G98)</f>
        <v>22.25</v>
      </c>
      <c r="H99" s="19">
        <f t="shared" ref="H99" si="46">SUM(H90:H98)</f>
        <v>11.899999999999999</v>
      </c>
      <c r="I99" s="19">
        <f t="shared" ref="I99" si="47">SUM(I90:I98)</f>
        <v>64.08</v>
      </c>
      <c r="J99" s="19">
        <f t="shared" ref="J99:L99" si="48">SUM(J90:J98)</f>
        <v>452.59999999999997</v>
      </c>
      <c r="K99" s="25"/>
      <c r="L99" s="19">
        <f t="shared" si="48"/>
        <v>59.61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470</v>
      </c>
      <c r="G100" s="32">
        <f t="shared" ref="G100" si="49">G89+G99</f>
        <v>22.25</v>
      </c>
      <c r="H100" s="32">
        <f t="shared" ref="H100" si="50">H89+H99</f>
        <v>11.899999999999999</v>
      </c>
      <c r="I100" s="32">
        <f t="shared" ref="I100" si="51">I89+I99</f>
        <v>64.08</v>
      </c>
      <c r="J100" s="32">
        <f t="shared" ref="J100:L100" si="52">J89+J99</f>
        <v>452.59999999999997</v>
      </c>
      <c r="K100" s="32"/>
      <c r="L100" s="32">
        <f t="shared" si="52"/>
        <v>59.61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61" t="s">
        <v>4</v>
      </c>
      <c r="D119" s="62"/>
      <c r="E119" s="31"/>
      <c r="F119" s="32">
        <f>F108+F118</f>
        <v>0</v>
      </c>
      <c r="G119" s="32">
        <f t="shared" ref="G119:J119" si="57">G108+G118</f>
        <v>0</v>
      </c>
      <c r="H119" s="32">
        <f t="shared" si="57"/>
        <v>0</v>
      </c>
      <c r="I119" s="32">
        <f t="shared" si="57"/>
        <v>0</v>
      </c>
      <c r="J119" s="32">
        <f t="shared" si="57"/>
        <v>0</v>
      </c>
      <c r="K119" s="32"/>
      <c r="L119" s="32">
        <f t="shared" ref="L119" si="58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1</v>
      </c>
      <c r="H128" s="43">
        <v>0</v>
      </c>
      <c r="I128" s="43">
        <v>2</v>
      </c>
      <c r="J128" s="43">
        <v>9</v>
      </c>
      <c r="K128" s="44" t="s">
        <v>93</v>
      </c>
      <c r="L128" s="43">
        <v>16.88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11.4</v>
      </c>
      <c r="H130" s="43">
        <v>11.9</v>
      </c>
      <c r="I130" s="43">
        <v>6.2</v>
      </c>
      <c r="J130" s="43">
        <v>177.5</v>
      </c>
      <c r="K130" s="44" t="s">
        <v>60</v>
      </c>
      <c r="L130" s="43">
        <v>45.9</v>
      </c>
    </row>
    <row r="131" spans="1:12" ht="15" x14ac:dyDescent="0.25">
      <c r="A131" s="14"/>
      <c r="B131" s="15"/>
      <c r="C131" s="11"/>
      <c r="D131" s="7" t="s">
        <v>29</v>
      </c>
      <c r="E131" s="51" t="s">
        <v>74</v>
      </c>
      <c r="F131" s="43">
        <v>150</v>
      </c>
      <c r="G131" s="43">
        <v>5</v>
      </c>
      <c r="H131" s="43">
        <v>5</v>
      </c>
      <c r="I131" s="43">
        <v>33</v>
      </c>
      <c r="J131" s="43">
        <v>197</v>
      </c>
      <c r="K131" s="44" t="s">
        <v>75</v>
      </c>
      <c r="L131" s="43">
        <v>11.93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0.2</v>
      </c>
      <c r="H132" s="43">
        <v>0.1</v>
      </c>
      <c r="I132" s="43">
        <v>6.6</v>
      </c>
      <c r="J132" s="43">
        <v>27.9</v>
      </c>
      <c r="K132" s="44" t="s">
        <v>42</v>
      </c>
      <c r="L132" s="43">
        <v>3.37</v>
      </c>
    </row>
    <row r="133" spans="1:12" ht="15" x14ac:dyDescent="0.25">
      <c r="A133" s="14"/>
      <c r="B133" s="15"/>
      <c r="C133" s="11"/>
      <c r="D133" s="7" t="s">
        <v>31</v>
      </c>
      <c r="E133" s="42" t="s">
        <v>80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43</v>
      </c>
      <c r="L133" s="43">
        <v>3.28</v>
      </c>
    </row>
    <row r="134" spans="1:12" ht="15" x14ac:dyDescent="0.25">
      <c r="A134" s="14"/>
      <c r="B134" s="15"/>
      <c r="C134" s="11"/>
      <c r="D134" s="7" t="s">
        <v>32</v>
      </c>
      <c r="E134" s="42" t="s">
        <v>89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</v>
      </c>
      <c r="K134" s="44" t="s">
        <v>43</v>
      </c>
      <c r="L134" s="43">
        <v>4.63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1">SUM(G128:G136)</f>
        <v>23.2</v>
      </c>
      <c r="H137" s="19">
        <f t="shared" si="61"/>
        <v>17.8</v>
      </c>
      <c r="I137" s="19">
        <f t="shared" si="61"/>
        <v>83.3</v>
      </c>
      <c r="J137" s="19">
        <f t="shared" si="61"/>
        <v>583.4</v>
      </c>
      <c r="K137" s="25"/>
      <c r="L137" s="19">
        <f t="shared" ref="L137" si="62">SUM(L128:L136)</f>
        <v>85.990000000000009</v>
      </c>
    </row>
    <row r="138" spans="1:12" ht="15" x14ac:dyDescent="0.2">
      <c r="A138" s="33">
        <f>A120</f>
        <v>2</v>
      </c>
      <c r="B138" s="33">
        <f>B120</f>
        <v>1</v>
      </c>
      <c r="C138" s="61" t="s">
        <v>4</v>
      </c>
      <c r="D138" s="62"/>
      <c r="E138" s="31"/>
      <c r="F138" s="32">
        <f>F127+F137</f>
        <v>580</v>
      </c>
      <c r="G138" s="32">
        <f t="shared" ref="G138" si="63">G127+G137</f>
        <v>23.2</v>
      </c>
      <c r="H138" s="32">
        <f t="shared" ref="H138" si="64">H127+H137</f>
        <v>17.8</v>
      </c>
      <c r="I138" s="32">
        <f t="shared" ref="I138" si="65">I127+I137</f>
        <v>83.3</v>
      </c>
      <c r="J138" s="32">
        <f t="shared" ref="J138:L138" si="66">J127+J137</f>
        <v>583.4</v>
      </c>
      <c r="K138" s="32"/>
      <c r="L138" s="32">
        <f t="shared" si="66"/>
        <v>85.990000000000009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84</v>
      </c>
      <c r="F149" s="43">
        <v>80</v>
      </c>
      <c r="G149" s="52">
        <v>13.1</v>
      </c>
      <c r="H149" s="52">
        <v>12.7</v>
      </c>
      <c r="I149" s="53">
        <v>5.3</v>
      </c>
      <c r="J149" s="43">
        <v>189</v>
      </c>
      <c r="K149" s="44" t="s">
        <v>85</v>
      </c>
      <c r="L149" s="43">
        <v>40.42</v>
      </c>
    </row>
    <row r="150" spans="1:12" ht="15" x14ac:dyDescent="0.2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52">
        <v>4.4000000000000004</v>
      </c>
      <c r="H150" s="52">
        <v>5.3</v>
      </c>
      <c r="I150" s="53">
        <v>30.5</v>
      </c>
      <c r="J150" s="43">
        <v>187</v>
      </c>
      <c r="K150" s="44" t="s">
        <v>87</v>
      </c>
      <c r="L150" s="43">
        <v>9.02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0.3</v>
      </c>
      <c r="H151" s="43">
        <v>0.1</v>
      </c>
      <c r="I151" s="43">
        <v>10.199999999999999</v>
      </c>
      <c r="J151" s="43">
        <v>42.8</v>
      </c>
      <c r="K151" s="44" t="s">
        <v>45</v>
      </c>
      <c r="L151" s="43">
        <v>22.89</v>
      </c>
    </row>
    <row r="152" spans="1:12" ht="15" x14ac:dyDescent="0.25">
      <c r="A152" s="23"/>
      <c r="B152" s="15"/>
      <c r="C152" s="11"/>
      <c r="D152" s="7" t="s">
        <v>31</v>
      </c>
      <c r="E152" s="42" t="s">
        <v>80</v>
      </c>
      <c r="F152" s="43">
        <v>60</v>
      </c>
      <c r="G152" s="43">
        <v>3</v>
      </c>
      <c r="H152" s="43">
        <v>0.3</v>
      </c>
      <c r="I152" s="43">
        <v>22</v>
      </c>
      <c r="J152" s="43">
        <v>15</v>
      </c>
      <c r="K152" s="44" t="s">
        <v>43</v>
      </c>
      <c r="L152" s="43">
        <v>4.92</v>
      </c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490</v>
      </c>
      <c r="G156" s="19">
        <f t="shared" ref="G156:J156" si="69">SUM(G147:G155)</f>
        <v>20.8</v>
      </c>
      <c r="H156" s="19">
        <f t="shared" si="69"/>
        <v>18.400000000000002</v>
      </c>
      <c r="I156" s="19">
        <f t="shared" si="69"/>
        <v>68</v>
      </c>
      <c r="J156" s="19">
        <f t="shared" si="69"/>
        <v>433.8</v>
      </c>
      <c r="K156" s="25"/>
      <c r="L156" s="19">
        <f t="shared" ref="L156" si="70">SUM(L147:L155)</f>
        <v>77.25</v>
      </c>
    </row>
    <row r="157" spans="1:12" ht="15" x14ac:dyDescent="0.2">
      <c r="A157" s="29">
        <f>A139</f>
        <v>2</v>
      </c>
      <c r="B157" s="30">
        <f>B139</f>
        <v>2</v>
      </c>
      <c r="C157" s="61" t="s">
        <v>4</v>
      </c>
      <c r="D157" s="62"/>
      <c r="E157" s="31"/>
      <c r="F157" s="32">
        <f>F146+F156</f>
        <v>490</v>
      </c>
      <c r="G157" s="32">
        <f t="shared" ref="G157" si="71">G146+G156</f>
        <v>20.8</v>
      </c>
      <c r="H157" s="32">
        <f t="shared" ref="H157" si="72">H146+H156</f>
        <v>18.400000000000002</v>
      </c>
      <c r="I157" s="32">
        <f t="shared" ref="I157" si="73">I146+I156</f>
        <v>68</v>
      </c>
      <c r="J157" s="32">
        <f t="shared" ref="J157:L157" si="74">J146+J156</f>
        <v>433.8</v>
      </c>
      <c r="K157" s="32"/>
      <c r="L157" s="32">
        <f t="shared" si="74"/>
        <v>77.25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85</v>
      </c>
      <c r="G168" s="52">
        <v>16.2</v>
      </c>
      <c r="H168" s="52">
        <v>3.7</v>
      </c>
      <c r="I168" s="53">
        <v>11.4</v>
      </c>
      <c r="J168" s="43">
        <v>143</v>
      </c>
      <c r="K168" s="44" t="s">
        <v>47</v>
      </c>
      <c r="L168" s="43">
        <v>37.479999999999997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5</v>
      </c>
      <c r="H169" s="43">
        <v>1</v>
      </c>
      <c r="I169" s="43">
        <v>48</v>
      </c>
      <c r="J169" s="43">
        <v>219</v>
      </c>
      <c r="K169" s="44" t="s">
        <v>63</v>
      </c>
      <c r="L169" s="43">
        <v>14.34</v>
      </c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1.1000000000000001</v>
      </c>
      <c r="H170" s="43">
        <v>8.6</v>
      </c>
      <c r="I170" s="43">
        <v>50.9</v>
      </c>
      <c r="J170" s="43">
        <v>50.9</v>
      </c>
      <c r="K170" s="44" t="s">
        <v>51</v>
      </c>
      <c r="L170" s="43">
        <v>7.58</v>
      </c>
    </row>
    <row r="171" spans="1:12" ht="15" x14ac:dyDescent="0.25">
      <c r="A171" s="23"/>
      <c r="B171" s="15"/>
      <c r="C171" s="11"/>
      <c r="D171" s="7" t="s">
        <v>31</v>
      </c>
      <c r="E171" s="42" t="s">
        <v>80</v>
      </c>
      <c r="F171" s="43">
        <v>60</v>
      </c>
      <c r="G171" s="43">
        <v>3</v>
      </c>
      <c r="H171" s="43">
        <v>0.3</v>
      </c>
      <c r="I171" s="43">
        <v>22</v>
      </c>
      <c r="J171" s="43">
        <v>15</v>
      </c>
      <c r="K171" s="44" t="s">
        <v>43</v>
      </c>
      <c r="L171" s="43">
        <v>4.92</v>
      </c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 t="s">
        <v>64</v>
      </c>
      <c r="F174" s="43">
        <v>20</v>
      </c>
      <c r="G174" s="43">
        <v>0.5</v>
      </c>
      <c r="H174" s="43">
        <v>0.8</v>
      </c>
      <c r="I174" s="43">
        <v>0.9</v>
      </c>
      <c r="J174" s="43">
        <v>12.5</v>
      </c>
      <c r="K174" s="44" t="s">
        <v>65</v>
      </c>
      <c r="L174" s="43">
        <v>1.74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515</v>
      </c>
      <c r="G175" s="19">
        <f t="shared" ref="G175:J175" si="77">SUM(G166:G174)</f>
        <v>25.8</v>
      </c>
      <c r="H175" s="19">
        <f t="shared" si="77"/>
        <v>14.400000000000002</v>
      </c>
      <c r="I175" s="19">
        <f t="shared" si="77"/>
        <v>133.20000000000002</v>
      </c>
      <c r="J175" s="19">
        <f t="shared" si="77"/>
        <v>440.4</v>
      </c>
      <c r="K175" s="25"/>
      <c r="L175" s="19">
        <f t="shared" ref="L175" si="78">SUM(L166:L174)</f>
        <v>66.059999999999988</v>
      </c>
    </row>
    <row r="176" spans="1:12" ht="15" x14ac:dyDescent="0.2">
      <c r="A176" s="29">
        <f>A158</f>
        <v>2</v>
      </c>
      <c r="B176" s="30">
        <f>B158</f>
        <v>3</v>
      </c>
      <c r="C176" s="61" t="s">
        <v>4</v>
      </c>
      <c r="D176" s="62"/>
      <c r="E176" s="31"/>
      <c r="F176" s="32">
        <f>F165+F175</f>
        <v>515</v>
      </c>
      <c r="G176" s="32">
        <f t="shared" ref="G176" si="79">G165+G175</f>
        <v>25.8</v>
      </c>
      <c r="H176" s="32">
        <f t="shared" ref="H176" si="80">H165+H175</f>
        <v>14.400000000000002</v>
      </c>
      <c r="I176" s="32">
        <f t="shared" ref="I176" si="81">I165+I175</f>
        <v>133.20000000000002</v>
      </c>
      <c r="J176" s="32">
        <f t="shared" ref="J176:L176" si="82">J165+J175</f>
        <v>440.4</v>
      </c>
      <c r="K176" s="32"/>
      <c r="L176" s="32">
        <f t="shared" si="82"/>
        <v>66.059999999999988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45.7</v>
      </c>
      <c r="K185" s="44" t="s">
        <v>91</v>
      </c>
      <c r="L185" s="43">
        <v>4.05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66</v>
      </c>
      <c r="F187" s="43">
        <v>80</v>
      </c>
      <c r="G187" s="43">
        <v>15</v>
      </c>
      <c r="H187" s="43">
        <v>18</v>
      </c>
      <c r="I187" s="43">
        <v>4</v>
      </c>
      <c r="J187" s="43">
        <v>236</v>
      </c>
      <c r="K187" s="44" t="s">
        <v>67</v>
      </c>
      <c r="L187" s="43">
        <v>73.22</v>
      </c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3</v>
      </c>
      <c r="H188" s="43">
        <v>5</v>
      </c>
      <c r="I188" s="43">
        <v>20</v>
      </c>
      <c r="J188" s="43">
        <v>139</v>
      </c>
      <c r="K188" s="44" t="s">
        <v>49</v>
      </c>
      <c r="L188" s="43">
        <v>21.95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0.5</v>
      </c>
      <c r="H189" s="43">
        <v>2</v>
      </c>
      <c r="I189" s="43">
        <v>19.8</v>
      </c>
      <c r="J189" s="43">
        <v>81</v>
      </c>
      <c r="K189" s="44" t="s">
        <v>69</v>
      </c>
      <c r="L189" s="43">
        <v>4.55</v>
      </c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43</v>
      </c>
      <c r="L190" s="43">
        <v>3.28</v>
      </c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530</v>
      </c>
      <c r="G194" s="19">
        <f t="shared" ref="G194:J194" si="85">SUM(G185:G193)</f>
        <v>22.3</v>
      </c>
      <c r="H194" s="19">
        <f t="shared" si="85"/>
        <v>28</v>
      </c>
      <c r="I194" s="19">
        <f t="shared" si="85"/>
        <v>68.100000000000009</v>
      </c>
      <c r="J194" s="19">
        <f t="shared" si="85"/>
        <v>595.5</v>
      </c>
      <c r="K194" s="25"/>
      <c r="L194" s="19">
        <f t="shared" ref="L194" si="86">SUM(L185:L193)</f>
        <v>107.05</v>
      </c>
    </row>
    <row r="195" spans="1:12" ht="15" x14ac:dyDescent="0.2">
      <c r="A195" s="29">
        <f>A177</f>
        <v>2</v>
      </c>
      <c r="B195" s="30">
        <f>B177</f>
        <v>4</v>
      </c>
      <c r="C195" s="61" t="s">
        <v>4</v>
      </c>
      <c r="D195" s="62"/>
      <c r="E195" s="31"/>
      <c r="F195" s="32">
        <f>F184+F194</f>
        <v>530</v>
      </c>
      <c r="G195" s="32">
        <f t="shared" ref="G195" si="87">G184+G194</f>
        <v>22.3</v>
      </c>
      <c r="H195" s="32">
        <f t="shared" ref="H195" si="88">H184+H194</f>
        <v>28</v>
      </c>
      <c r="I195" s="32">
        <f t="shared" ref="I195" si="89">I184+I194</f>
        <v>68.100000000000009</v>
      </c>
      <c r="J195" s="32">
        <f t="shared" ref="J195:L195" si="90">J184+J194</f>
        <v>595.5</v>
      </c>
      <c r="K195" s="32"/>
      <c r="L195" s="32">
        <f t="shared" si="90"/>
        <v>107.05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1">SUM(G196:G202)</f>
        <v>0</v>
      </c>
      <c r="H203" s="19">
        <f t="shared" si="91"/>
        <v>0</v>
      </c>
      <c r="I203" s="19">
        <f t="shared" si="91"/>
        <v>0</v>
      </c>
      <c r="J203" s="19">
        <f t="shared" si="91"/>
        <v>0</v>
      </c>
      <c r="K203" s="25"/>
      <c r="L203" s="19">
        <f t="shared" ref="L203" si="92">SUM(L196:L202)</f>
        <v>0</v>
      </c>
    </row>
    <row r="204" spans="1:12" ht="30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82</v>
      </c>
      <c r="F204" s="43">
        <v>60</v>
      </c>
      <c r="G204" s="55">
        <v>1</v>
      </c>
      <c r="H204" s="55">
        <v>6.1</v>
      </c>
      <c r="I204" s="56">
        <v>5.8</v>
      </c>
      <c r="J204" s="43">
        <v>82</v>
      </c>
      <c r="K204" s="44" t="s">
        <v>83</v>
      </c>
      <c r="L204" s="43">
        <v>4.84</v>
      </c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70</v>
      </c>
      <c r="F206" s="43">
        <v>150</v>
      </c>
      <c r="G206" s="43">
        <v>16</v>
      </c>
      <c r="H206" s="43">
        <v>5</v>
      </c>
      <c r="I206" s="43">
        <v>13</v>
      </c>
      <c r="J206" s="43">
        <v>163</v>
      </c>
      <c r="K206" s="44" t="s">
        <v>76</v>
      </c>
      <c r="L206" s="43">
        <v>42.71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1</v>
      </c>
      <c r="H208" s="43">
        <v>0.1</v>
      </c>
      <c r="I208" s="43">
        <v>15.6</v>
      </c>
      <c r="J208" s="43">
        <v>66.900000000000006</v>
      </c>
      <c r="K208" s="44" t="s">
        <v>59</v>
      </c>
      <c r="L208" s="43">
        <v>7.14</v>
      </c>
    </row>
    <row r="209" spans="1:12" ht="15" x14ac:dyDescent="0.25">
      <c r="A209" s="23"/>
      <c r="B209" s="15"/>
      <c r="C209" s="11"/>
      <c r="D209" s="7" t="s">
        <v>31</v>
      </c>
      <c r="E209" s="42" t="s">
        <v>80</v>
      </c>
      <c r="F209" s="43">
        <v>40</v>
      </c>
      <c r="G209" s="43">
        <v>3</v>
      </c>
      <c r="H209" s="43">
        <v>0.3</v>
      </c>
      <c r="I209" s="43">
        <v>19.7</v>
      </c>
      <c r="J209" s="43">
        <v>93.8</v>
      </c>
      <c r="K209" s="44" t="s">
        <v>43</v>
      </c>
      <c r="L209" s="43">
        <v>3.28</v>
      </c>
    </row>
    <row r="210" spans="1:12" ht="15" x14ac:dyDescent="0.25">
      <c r="A210" s="23"/>
      <c r="B210" s="15"/>
      <c r="C210" s="11"/>
      <c r="D210" s="7" t="s">
        <v>32</v>
      </c>
      <c r="E210" s="42" t="s">
        <v>89</v>
      </c>
      <c r="F210" s="43">
        <v>40</v>
      </c>
      <c r="G210" s="52">
        <v>2.6</v>
      </c>
      <c r="H210" s="52">
        <v>0.5</v>
      </c>
      <c r="I210" s="53">
        <v>15.8</v>
      </c>
      <c r="J210" s="43">
        <v>78</v>
      </c>
      <c r="K210" s="44" t="s">
        <v>43</v>
      </c>
      <c r="L210" s="43">
        <v>4.63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490</v>
      </c>
      <c r="G213" s="19">
        <f t="shared" ref="G213:J213" si="93">SUM(G204:G212)</f>
        <v>23.6</v>
      </c>
      <c r="H213" s="19">
        <f t="shared" si="93"/>
        <v>12</v>
      </c>
      <c r="I213" s="19">
        <f t="shared" si="93"/>
        <v>69.899999999999991</v>
      </c>
      <c r="J213" s="19">
        <f t="shared" si="93"/>
        <v>483.7</v>
      </c>
      <c r="K213" s="25"/>
      <c r="L213" s="19">
        <f t="shared" ref="L213" si="94">SUM(L204:L212)</f>
        <v>62.6</v>
      </c>
    </row>
    <row r="214" spans="1:12" ht="15" x14ac:dyDescent="0.2">
      <c r="A214" s="29">
        <f>A196</f>
        <v>2</v>
      </c>
      <c r="B214" s="30">
        <f>B196</f>
        <v>5</v>
      </c>
      <c r="C214" s="61" t="s">
        <v>4</v>
      </c>
      <c r="D214" s="62"/>
      <c r="E214" s="31"/>
      <c r="F214" s="32">
        <f>F203+F213</f>
        <v>490</v>
      </c>
      <c r="G214" s="32">
        <f t="shared" ref="G214:J214" si="95">G203+G213</f>
        <v>23.6</v>
      </c>
      <c r="H214" s="32">
        <f t="shared" si="95"/>
        <v>12</v>
      </c>
      <c r="I214" s="32">
        <f t="shared" si="95"/>
        <v>69.899999999999991</v>
      </c>
      <c r="J214" s="32">
        <f t="shared" si="95"/>
        <v>483.7</v>
      </c>
      <c r="K214" s="32"/>
      <c r="L214" s="32">
        <f t="shared" ref="L214" si="96">L203+L213</f>
        <v>62.6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7">SUM(G215:G221)</f>
        <v>0</v>
      </c>
      <c r="H222" s="19">
        <f t="shared" si="97"/>
        <v>0</v>
      </c>
      <c r="I222" s="19">
        <f t="shared" si="97"/>
        <v>0</v>
      </c>
      <c r="J222" s="19">
        <f t="shared" si="97"/>
        <v>0</v>
      </c>
      <c r="K222" s="25"/>
      <c r="L222" s="19">
        <f t="shared" ref="L222" si="98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9">SUM(G223:G231)</f>
        <v>0</v>
      </c>
      <c r="H232" s="19">
        <f t="shared" si="99"/>
        <v>0</v>
      </c>
      <c r="I232" s="19">
        <f t="shared" si="99"/>
        <v>0</v>
      </c>
      <c r="J232" s="19">
        <f t="shared" si="99"/>
        <v>0</v>
      </c>
      <c r="K232" s="25"/>
      <c r="L232" s="19">
        <f t="shared" ref="L232" si="100">SUM(L223:L231)</f>
        <v>0</v>
      </c>
    </row>
    <row r="233" spans="1:12" ht="15" x14ac:dyDescent="0.2">
      <c r="A233" s="29">
        <f>A215</f>
        <v>2</v>
      </c>
      <c r="B233" s="30">
        <f>B215</f>
        <v>6</v>
      </c>
      <c r="C233" s="61" t="s">
        <v>4</v>
      </c>
      <c r="D233" s="62"/>
      <c r="E233" s="31"/>
      <c r="F233" s="32">
        <f>F222+F232</f>
        <v>0</v>
      </c>
      <c r="G233" s="32">
        <f t="shared" ref="G233:J233" si="101">G222+G232</f>
        <v>0</v>
      </c>
      <c r="H233" s="32">
        <f t="shared" si="101"/>
        <v>0</v>
      </c>
      <c r="I233" s="32">
        <f t="shared" si="101"/>
        <v>0</v>
      </c>
      <c r="J233" s="32">
        <f t="shared" si="101"/>
        <v>0</v>
      </c>
      <c r="K233" s="32"/>
      <c r="L233" s="32">
        <f t="shared" ref="L233" si="102">L222+L232</f>
        <v>0</v>
      </c>
    </row>
    <row r="234" spans="1:12" ht="13.9" customHeight="1" x14ac:dyDescent="0.2">
      <c r="A234" s="27"/>
      <c r="B234" s="28"/>
      <c r="C234" s="58" t="s">
        <v>5</v>
      </c>
      <c r="D234" s="59"/>
      <c r="E234" s="60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530.5</v>
      </c>
      <c r="G234" s="34">
        <f t="shared" ref="G234:L234" si="103">(G24+G43+G62+G81+G100+G119+G138+G157+G176+G195+G214+G233)/(IF(G24=0,0,1)+IF(G43=0,0,1)+IF(G62=0,0,1)+IF(G81=0,0,1)+IF(G100=0,0,1)+IF(G119=0,0,1)+IF(G138=0,0,1)+IF(G157=0,0,1)+IF(G176=0,0,1)+IF(G195=0,0,1)+IF(G214=0,0,1)+IF(G233=0,0,1))</f>
        <v>23.121000000000002</v>
      </c>
      <c r="H234" s="34">
        <f t="shared" si="103"/>
        <v>15.434000000000003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79.888000000000005</v>
      </c>
      <c r="J234" s="34">
        <f t="shared" si="103"/>
        <v>508.38800000000003</v>
      </c>
      <c r="K234" s="34"/>
      <c r="L234" s="34">
        <f t="shared" si="103"/>
        <v>80.414999999999992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2025-03-26T02:44:00Z</dcterms:modified>
</cp:coreProperties>
</file>