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tolovaya\Desktop\столовая\2023-2024\Новая папка\Шибково\февраль 2024\Меню\"/>
    </mc:Choice>
  </mc:AlternateContent>
  <bookViews>
    <workbookView xWindow="0" yWindow="0" windowWidth="28800" windowHeight="12330"/>
  </bookViews>
  <sheets>
    <sheet name="Sheet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D100" i="1" l="1"/>
  <c r="E100" i="1"/>
  <c r="F100" i="1"/>
  <c r="G100" i="1"/>
  <c r="H100" i="1"/>
  <c r="C100" i="1"/>
  <c r="H88" i="1" l="1"/>
  <c r="H89" i="1" s="1"/>
  <c r="H101" i="1" s="1"/>
  <c r="H62" i="1" l="1"/>
  <c r="H63" i="1" l="1"/>
  <c r="H74" i="1"/>
  <c r="H49" i="1" l="1"/>
  <c r="C74" i="1" l="1"/>
  <c r="D74" i="1"/>
  <c r="E74" i="1"/>
  <c r="F74" i="1"/>
  <c r="G74" i="1"/>
  <c r="D89" i="1" l="1"/>
  <c r="E89" i="1"/>
  <c r="F89" i="1"/>
  <c r="G89" i="1"/>
  <c r="C89" i="1"/>
  <c r="D33" i="1"/>
  <c r="E33" i="1"/>
  <c r="F33" i="1"/>
  <c r="G33" i="1"/>
  <c r="C33" i="1"/>
  <c r="D17" i="1"/>
  <c r="E17" i="1"/>
  <c r="F17" i="1"/>
  <c r="G17" i="1"/>
  <c r="C17" i="1"/>
  <c r="D63" i="1" l="1"/>
  <c r="E63" i="1"/>
  <c r="F63" i="1"/>
  <c r="F75" i="1" s="1"/>
  <c r="G63" i="1"/>
  <c r="G75" i="1" s="1"/>
  <c r="C63" i="1"/>
  <c r="B41" i="1"/>
  <c r="B58" i="1" s="1"/>
  <c r="B84" i="1" s="1"/>
  <c r="B26" i="1"/>
  <c r="E75" i="1" l="1"/>
  <c r="C101" i="1"/>
  <c r="G101" i="1"/>
  <c r="E101" i="1"/>
  <c r="C75" i="1"/>
  <c r="D75" i="1"/>
  <c r="D101" i="1"/>
  <c r="F101" i="1"/>
  <c r="G48" i="1" l="1"/>
  <c r="G49" i="1" s="1"/>
  <c r="F48" i="1"/>
  <c r="F49" i="1" s="1"/>
  <c r="E48" i="1"/>
  <c r="E49" i="1" s="1"/>
  <c r="D48" i="1"/>
  <c r="D49" i="1" s="1"/>
  <c r="C48" i="1"/>
  <c r="C49" i="1" s="1"/>
  <c r="H34" i="1"/>
  <c r="G34" i="1"/>
  <c r="F34" i="1"/>
  <c r="E34" i="1"/>
  <c r="D34" i="1"/>
  <c r="C34" i="1"/>
  <c r="D18" i="1"/>
  <c r="E18" i="1"/>
  <c r="F18" i="1"/>
  <c r="G18" i="1"/>
  <c r="C18" i="1"/>
</calcChain>
</file>

<file path=xl/sharedStrings.xml><?xml version="1.0" encoding="utf-8"?>
<sst xmlns="http://schemas.openxmlformats.org/spreadsheetml/2006/main" count="203" uniqueCount="56">
  <si>
    <r>
      <rPr>
        <sz val="12"/>
        <rFont val="Times New Roman"/>
        <family val="1"/>
        <charset val="204"/>
      </rPr>
      <t>№ рецептуры</t>
    </r>
  </si>
  <si>
    <r>
      <rPr>
        <sz val="12"/>
        <rFont val="Times New Roman"/>
        <family val="1"/>
        <charset val="204"/>
      </rPr>
      <t>Пром.</t>
    </r>
  </si>
  <si>
    <r>
      <rPr>
        <sz val="12"/>
        <rFont val="Times New Roman"/>
        <family val="1"/>
        <charset val="204"/>
      </rPr>
      <t>Название блюда</t>
    </r>
  </si>
  <si>
    <r>
      <rPr>
        <b/>
        <sz val="12"/>
        <rFont val="Times New Roman"/>
        <family val="1"/>
        <charset val="204"/>
      </rPr>
      <t>Обед</t>
    </r>
  </si>
  <si>
    <r>
      <rPr>
        <sz val="12"/>
        <rFont val="Times New Roman"/>
        <family val="1"/>
        <charset val="204"/>
      </rPr>
      <t>Хлеб пшеничный</t>
    </r>
  </si>
  <si>
    <r>
      <rPr>
        <b/>
        <sz val="12"/>
        <rFont val="Times New Roman"/>
        <family val="1"/>
        <charset val="204"/>
      </rPr>
      <t>Итого за Обед</t>
    </r>
  </si>
  <si>
    <r>
      <rPr>
        <b/>
        <sz val="12"/>
        <rFont val="Times New Roman"/>
        <family val="1"/>
        <charset val="204"/>
      </rPr>
      <t>Итого за день</t>
    </r>
  </si>
  <si>
    <r>
      <rPr>
        <sz val="12"/>
        <rFont val="Times New Roman"/>
        <family val="1"/>
        <charset val="204"/>
      </rPr>
      <t>Масса</t>
    </r>
  </si>
  <si>
    <r>
      <rPr>
        <sz val="12"/>
        <rFont val="Times New Roman"/>
        <family val="1"/>
        <charset val="204"/>
      </rPr>
      <t>г.</t>
    </r>
  </si>
  <si>
    <r>
      <rPr>
        <sz val="12"/>
        <rFont val="Times New Roman"/>
        <family val="1"/>
        <charset val="204"/>
      </rPr>
      <t>Белки</t>
    </r>
  </si>
  <si>
    <r>
      <rPr>
        <sz val="12"/>
        <rFont val="Times New Roman"/>
        <family val="1"/>
        <charset val="204"/>
      </rPr>
      <t>Жиры</t>
    </r>
  </si>
  <si>
    <r>
      <rPr>
        <sz val="12"/>
        <rFont val="Times New Roman"/>
        <family val="1"/>
        <charset val="204"/>
      </rPr>
      <t>Углеводы</t>
    </r>
  </si>
  <si>
    <r>
      <rPr>
        <sz val="12"/>
        <rFont val="Times New Roman"/>
        <family val="1"/>
        <charset val="204"/>
      </rPr>
      <t>Калорийность</t>
    </r>
  </si>
  <si>
    <r>
      <rPr>
        <sz val="12"/>
        <rFont val="Times New Roman"/>
        <family val="1"/>
        <charset val="204"/>
      </rPr>
      <t>ккал</t>
    </r>
  </si>
  <si>
    <r>
      <rPr>
        <b/>
        <i/>
        <sz val="8"/>
        <rFont val="Times New Roman"/>
        <family val="1"/>
        <charset val="204"/>
      </rPr>
      <t>Разработчик: "ФБУН Новосибирский НИИ гигиены Роспотребнадзора" 1</t>
    </r>
  </si>
  <si>
    <r>
      <rPr>
        <b/>
        <sz val="15"/>
        <rFont val="Times New Roman"/>
        <family val="1"/>
        <charset val="204"/>
      </rPr>
      <t>Начальные классы</t>
    </r>
  </si>
  <si>
    <r>
      <rPr>
        <sz val="12"/>
        <rFont val="Times New Roman"/>
        <family val="1"/>
        <charset val="204"/>
      </rPr>
      <t>Возрастная категория:от 7 до 11 лет</t>
    </r>
  </si>
  <si>
    <r>
      <rPr>
        <b/>
        <sz val="15"/>
        <rFont val="Times New Roman"/>
        <family val="1"/>
        <charset val="204"/>
      </rPr>
      <t>Льготное 5-11КЛ</t>
    </r>
  </si>
  <si>
    <r>
      <rPr>
        <sz val="12"/>
        <rFont val="Times New Roman"/>
        <family val="1"/>
        <charset val="204"/>
      </rPr>
      <t>Возрастная категория:от 11 до 18 лет</t>
    </r>
  </si>
  <si>
    <r>
      <rPr>
        <sz val="12"/>
        <rFont val="Times New Roman"/>
        <family val="1"/>
        <charset val="204"/>
      </rPr>
      <t>Характеристика питающихся:Без особенностей</t>
    </r>
  </si>
  <si>
    <r>
      <rPr>
        <b/>
        <sz val="15"/>
        <rFont val="Times New Roman"/>
        <family val="1"/>
        <charset val="204"/>
      </rPr>
      <t>Платно</t>
    </r>
  </si>
  <si>
    <r>
      <rPr>
        <sz val="12"/>
        <rFont val="Times New Roman"/>
        <family val="1"/>
        <charset val="204"/>
      </rPr>
      <t>Возрастная категория:от 7 до 18 лет</t>
    </r>
  </si>
  <si>
    <r>
      <rPr>
        <b/>
        <sz val="15"/>
        <rFont val="Times New Roman"/>
        <family val="1"/>
        <charset val="204"/>
      </rPr>
      <t>ДЕТИ С ОВЗ (7-11лет)</t>
    </r>
  </si>
  <si>
    <r>
      <rPr>
        <sz val="12"/>
        <rFont val="Times New Roman"/>
        <family val="1"/>
        <charset val="204"/>
      </rPr>
      <t>Характеристика питающихся:Дети с ОВЗ</t>
    </r>
  </si>
  <si>
    <r>
      <rPr>
        <b/>
        <sz val="15"/>
        <rFont val="Times New Roman"/>
        <family val="1"/>
        <charset val="204"/>
      </rPr>
      <t>ДЕТИ С ОВЗ (11-18 лет)</t>
    </r>
  </si>
  <si>
    <t>Цена</t>
  </si>
  <si>
    <r>
      <rPr>
        <sz val="12"/>
        <rFont val="Times New Roman"/>
        <family val="1"/>
        <charset val="204"/>
      </rPr>
      <t>54-11г</t>
    </r>
  </si>
  <si>
    <r>
      <rPr>
        <sz val="12"/>
        <rFont val="Times New Roman"/>
        <family val="1"/>
        <charset val="204"/>
      </rPr>
      <t>Картофельное пюре</t>
    </r>
  </si>
  <si>
    <r>
      <rPr>
        <sz val="12"/>
        <rFont val="Times New Roman"/>
        <family val="1"/>
        <charset val="204"/>
      </rPr>
      <t>Сок яблочный</t>
    </r>
  </si>
  <si>
    <r>
      <rPr>
        <b/>
        <sz val="12"/>
        <rFont val="Times New Roman"/>
        <family val="1"/>
        <charset val="204"/>
      </rPr>
      <t>60</t>
    </r>
  </si>
  <si>
    <r>
      <rPr>
        <b/>
        <sz val="12"/>
        <rFont val="Times New Roman"/>
        <family val="1"/>
        <charset val="204"/>
      </rPr>
      <t>150</t>
    </r>
  </si>
  <si>
    <r>
      <rPr>
        <b/>
        <sz val="12"/>
        <rFont val="Times New Roman"/>
        <family val="1"/>
        <charset val="204"/>
      </rPr>
      <t>200</t>
    </r>
  </si>
  <si>
    <r>
      <rPr>
        <sz val="12"/>
        <rFont val="Times New Roman"/>
        <family val="1"/>
        <charset val="204"/>
      </rPr>
      <t>54-45гн</t>
    </r>
  </si>
  <si>
    <r>
      <rPr>
        <sz val="12"/>
        <rFont val="Times New Roman"/>
        <family val="1"/>
        <charset val="204"/>
      </rPr>
      <t>Чай с сахаром</t>
    </r>
  </si>
  <si>
    <r>
      <rPr>
        <sz val="12"/>
        <rFont val="Times New Roman"/>
        <family val="1"/>
        <charset val="204"/>
      </rPr>
      <t>200</t>
    </r>
  </si>
  <si>
    <r>
      <rPr>
        <sz val="12"/>
        <rFont val="Times New Roman"/>
        <family val="1"/>
        <charset val="204"/>
      </rPr>
      <t>0</t>
    </r>
  </si>
  <si>
    <t>МБОУ «СОШ д.Шибково"</t>
  </si>
  <si>
    <t xml:space="preserve">                                                          ____________________В.И.Сазонов</t>
  </si>
  <si>
    <r>
      <rPr>
        <sz val="12"/>
        <rFont val="Times New Roman"/>
        <family val="1"/>
        <charset val="204"/>
      </rPr>
      <t>П/Ф</t>
    </r>
  </si>
  <si>
    <r>
      <rPr>
        <sz val="12"/>
        <rFont val="Times New Roman"/>
        <family val="1"/>
        <charset val="204"/>
      </rPr>
      <t>Пельмени</t>
    </r>
  </si>
  <si>
    <r>
      <rPr>
        <sz val="12"/>
        <rFont val="Times New Roman"/>
        <family val="1"/>
        <charset val="204"/>
      </rPr>
      <t>150</t>
    </r>
  </si>
  <si>
    <r>
      <rPr>
        <sz val="12"/>
        <rFont val="Times New Roman"/>
        <family val="1"/>
        <charset val="204"/>
      </rPr>
      <t>54-22гн</t>
    </r>
  </si>
  <si>
    <r>
      <rPr>
        <sz val="12"/>
        <rFont val="Times New Roman"/>
        <family val="1"/>
        <charset val="204"/>
      </rPr>
      <t>Какао с молоком сгущенным</t>
    </r>
  </si>
  <si>
    <r>
      <rPr>
        <sz val="12"/>
        <rFont val="Times New Roman"/>
        <family val="1"/>
        <charset val="204"/>
      </rPr>
      <t>Пром.</t>
    </r>
  </si>
  <si>
    <r>
      <rPr>
        <sz val="12"/>
        <rFont val="Times New Roman"/>
        <family val="1"/>
        <charset val="204"/>
      </rPr>
      <t>Апельсин</t>
    </r>
  </si>
  <si>
    <r>
      <rPr>
        <b/>
        <sz val="12"/>
        <rFont val="Times New Roman"/>
        <family val="1"/>
        <charset val="204"/>
      </rPr>
      <t>Итого за Завтрак</t>
    </r>
  </si>
  <si>
    <t xml:space="preserve">хлеб ржано-пшеничный </t>
  </si>
  <si>
    <r>
      <rPr>
        <b/>
        <sz val="12"/>
        <rFont val="Times New Roman"/>
        <family val="1"/>
        <charset val="204"/>
      </rPr>
      <t>14</t>
    </r>
  </si>
  <si>
    <r>
      <rPr>
        <b/>
        <sz val="12"/>
        <rFont val="Times New Roman"/>
        <family val="1"/>
        <charset val="204"/>
      </rPr>
      <t>40</t>
    </r>
  </si>
  <si>
    <r>
      <rPr>
        <sz val="12"/>
        <rFont val="Times New Roman"/>
        <family val="1"/>
        <charset val="204"/>
      </rPr>
      <t>54-8с</t>
    </r>
  </si>
  <si>
    <r>
      <rPr>
        <sz val="12"/>
        <rFont val="Times New Roman"/>
        <family val="1"/>
        <charset val="204"/>
      </rPr>
      <t>Суп гороховый</t>
    </r>
  </si>
  <si>
    <r>
      <rPr>
        <sz val="12"/>
        <rFont val="Times New Roman"/>
        <family val="1"/>
        <charset val="204"/>
      </rPr>
      <t>250</t>
    </r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</si>
  <si>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</si>
  <si>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54-2м</t>
    </r>
  </si>
  <si>
    <r>
      <rPr>
        <sz val="12"/>
        <rFont val="Times New Roman"/>
        <family val="1"/>
        <charset val="204"/>
      </rPr>
      <t>Гуляш из говядины</t>
    </r>
  </si>
  <si>
    <t>Неделя 1 Вторник 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</si>
</sst>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justify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justify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86;&#1074;&#1072;&#1103;%20&#1087;&#1072;&#1087;&#1082;&#1072;\&#1064;&#1080;&#1073;&#1082;&#1086;&#1074;&#1086;\&#1076;&#1077;&#1082;&#1072;&#1073;&#1088;&#1100;\&#1052;&#1077;&#1085;&#1102;%20&#1090;&#1088;&#1077;&#1073;&#1086;&#1074;%20%20&#1054;&#1042;&#1047;%201-4&#1082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86;&#1074;&#1072;&#1103;%20&#1087;&#1072;&#1087;&#1082;&#1072;\&#1064;&#1080;&#1073;&#1082;&#1086;&#1074;&#1086;\&#1076;&#1077;&#1082;&#1072;&#1073;&#1088;&#1100;\&#1052;&#1077;&#1085;&#1102;%20&#1090;&#1088;&#1077;&#1073;&#1086;&#1074;%20%20&#1054;&#1042;&#1047;%205-11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недельник 1 НЕДЕЛЯ"/>
      <sheetName val="Вторник 1 НЕДЕЛЯ"/>
      <sheetName val="Среда 1 НЕДЕЛЯ"/>
      <sheetName val="Четверг 1 НЕДЕЛЯ"/>
      <sheetName val="Пятница 1 НЕДЕЛЯ"/>
      <sheetName val="Понедельник 2 НЕДЕЛЯ"/>
      <sheetName val="Среда 2 НЕДЕЛЯ"/>
      <sheetName val="Четверг 2 НЕДЕЛЯ"/>
      <sheetName val="вторник2"/>
      <sheetName val="Пятница 2 НЕДЕЛЯ"/>
      <sheetName val="Лист1"/>
      <sheetName val="Лист2"/>
      <sheetName val="ЦЕНЫ"/>
    </sheetNames>
    <sheetDataSet>
      <sheetData sheetId="0" refreshError="1"/>
      <sheetData sheetId="1" refreshError="1">
        <row r="42">
          <cell r="D42">
            <v>52.5</v>
          </cell>
          <cell r="J42">
            <v>48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недельник 1 НЕДЕЛЯ"/>
      <sheetName val="Вторник 1 НЕДЕЛЯ"/>
      <sheetName val="Среда 1 НЕДЕЛЯ"/>
      <sheetName val="Четверг 1 НЕДЕЛЯ"/>
      <sheetName val="Пятница 1 НЕДЕЛЯ"/>
      <sheetName val="Понедельник 2 НЕДЕЛЯ"/>
      <sheetName val="Среда 2 НЕДЕЛЯ"/>
      <sheetName val="Четверг 2 НЕДЕЛЯ"/>
      <sheetName val="вторник2"/>
      <sheetName val="Пятница 2 НЕДЕЛЯ"/>
      <sheetName val="Лист1"/>
      <sheetName val="Лист4"/>
      <sheetName val="Лист3"/>
      <sheetName val="Лист2"/>
      <sheetName val="ЦЕНЫ"/>
    </sheetNames>
    <sheetDataSet>
      <sheetData sheetId="0" refreshError="1"/>
      <sheetData sheetId="1">
        <row r="41">
          <cell r="D41">
            <v>70.000000000000014</v>
          </cell>
          <cell r="J41">
            <v>48.000000000000007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topLeftCell="A80" workbookViewId="0">
      <selection activeCell="I98" sqref="I98"/>
    </sheetView>
  </sheetViews>
  <sheetFormatPr defaultRowHeight="12.75" x14ac:dyDescent="0.2"/>
  <cols>
    <col min="1" max="1" width="13"/>
    <col min="2" max="2" width="35.140625"/>
    <col min="3" max="3" width="6.42578125"/>
    <col min="4" max="4" width="6.28515625"/>
    <col min="5" max="5" width="6.140625"/>
    <col min="6" max="6" width="9.5703125"/>
    <col min="7" max="7" width="13.85546875"/>
    <col min="8" max="8" width="9.140625" style="16"/>
  </cols>
  <sheetData>
    <row r="1" spans="1:8" x14ac:dyDescent="0.2">
      <c r="A1" s="1"/>
    </row>
    <row r="2" spans="1:8" ht="15.75" x14ac:dyDescent="0.2">
      <c r="A2" s="6" t="s">
        <v>36</v>
      </c>
      <c r="B2" s="7"/>
      <c r="C2" s="7"/>
      <c r="D2" s="7"/>
      <c r="E2" s="7"/>
      <c r="F2" s="7"/>
      <c r="G2" s="7"/>
    </row>
    <row r="3" spans="1:8" ht="15.75" x14ac:dyDescent="0.2">
      <c r="A3" s="6" t="s">
        <v>37</v>
      </c>
      <c r="B3" s="7"/>
      <c r="C3" s="7"/>
      <c r="D3" s="7"/>
      <c r="E3" s="7"/>
      <c r="F3" s="7"/>
      <c r="G3" s="7"/>
    </row>
    <row r="4" spans="1:8" ht="19.5" x14ac:dyDescent="0.2">
      <c r="A4" s="62" t="s">
        <v>15</v>
      </c>
      <c r="B4" s="63"/>
      <c r="C4" s="63"/>
      <c r="D4" s="63"/>
      <c r="E4" s="63"/>
      <c r="F4" s="63"/>
      <c r="G4" s="63"/>
    </row>
    <row r="5" spans="1:8" ht="15.75" x14ac:dyDescent="0.2">
      <c r="A5" s="62" t="s">
        <v>16</v>
      </c>
      <c r="B5" s="63"/>
      <c r="C5" s="63"/>
      <c r="D5" s="63"/>
      <c r="E5" s="63"/>
      <c r="F5" s="63"/>
      <c r="G5" s="63"/>
    </row>
    <row r="6" spans="1:8" ht="13.5" thickBot="1" x14ac:dyDescent="0.25"/>
    <row r="7" spans="1:8" ht="16.5" thickBot="1" x14ac:dyDescent="0.3">
      <c r="A7" s="57" t="s">
        <v>0</v>
      </c>
      <c r="B7" s="52" t="s">
        <v>2</v>
      </c>
      <c r="C7" s="2" t="s">
        <v>7</v>
      </c>
      <c r="D7" s="2" t="s">
        <v>9</v>
      </c>
      <c r="E7" s="2" t="s">
        <v>10</v>
      </c>
      <c r="F7" s="2" t="s">
        <v>11</v>
      </c>
      <c r="G7" s="12" t="s">
        <v>12</v>
      </c>
      <c r="H7" s="54" t="s">
        <v>25</v>
      </c>
    </row>
    <row r="8" spans="1:8" ht="16.5" thickBot="1" x14ac:dyDescent="0.3">
      <c r="A8" s="58"/>
      <c r="B8" s="53"/>
      <c r="C8" s="2" t="s">
        <v>8</v>
      </c>
      <c r="D8" s="2" t="s">
        <v>8</v>
      </c>
      <c r="E8" s="2" t="s">
        <v>8</v>
      </c>
      <c r="F8" s="2" t="s">
        <v>8</v>
      </c>
      <c r="G8" s="12" t="s">
        <v>13</v>
      </c>
      <c r="H8" s="56"/>
    </row>
    <row r="9" spans="1:8" ht="16.5" thickBot="1" x14ac:dyDescent="0.3">
      <c r="A9" s="3"/>
      <c r="B9" s="40" t="s">
        <v>55</v>
      </c>
      <c r="C9" s="3"/>
      <c r="D9" s="3"/>
      <c r="E9" s="3"/>
      <c r="F9" s="3"/>
      <c r="G9" s="13"/>
      <c r="H9" s="56"/>
    </row>
    <row r="10" spans="1:8" ht="16.5" thickBot="1" x14ac:dyDescent="0.3">
      <c r="A10" s="3"/>
      <c r="B10" s="11" t="s">
        <v>3</v>
      </c>
      <c r="C10" s="3"/>
      <c r="D10" s="3"/>
      <c r="E10" s="3"/>
      <c r="F10" s="3"/>
      <c r="G10" s="13"/>
      <c r="H10" s="56"/>
    </row>
    <row r="11" spans="1:8" ht="13.5" thickBot="1" x14ac:dyDescent="0.25">
      <c r="A11" s="19"/>
      <c r="B11" s="19"/>
      <c r="C11" s="24"/>
      <c r="D11" s="24"/>
      <c r="E11" s="24"/>
      <c r="F11" s="24"/>
      <c r="G11" s="25"/>
      <c r="H11" s="26"/>
    </row>
    <row r="12" spans="1:8" ht="16.5" thickBot="1" x14ac:dyDescent="0.3">
      <c r="A12" s="18" t="s">
        <v>26</v>
      </c>
      <c r="B12" s="18" t="s">
        <v>27</v>
      </c>
      <c r="C12" s="24" t="s">
        <v>30</v>
      </c>
      <c r="D12" s="24">
        <v>3.1</v>
      </c>
      <c r="E12" s="24">
        <v>5.3</v>
      </c>
      <c r="F12" s="24">
        <v>19.8</v>
      </c>
      <c r="G12" s="25">
        <v>139.4</v>
      </c>
      <c r="H12" s="41">
        <v>14.49</v>
      </c>
    </row>
    <row r="13" spans="1:8" ht="16.5" thickBot="1" x14ac:dyDescent="0.25">
      <c r="A13" s="19" t="s">
        <v>32</v>
      </c>
      <c r="B13" s="19" t="s">
        <v>33</v>
      </c>
      <c r="C13" s="20" t="s">
        <v>34</v>
      </c>
      <c r="D13" s="20">
        <v>0.1</v>
      </c>
      <c r="E13" s="20" t="s">
        <v>35</v>
      </c>
      <c r="F13" s="20">
        <v>5.2</v>
      </c>
      <c r="G13" s="14">
        <v>21.4</v>
      </c>
      <c r="H13" s="42">
        <v>1.93</v>
      </c>
    </row>
    <row r="14" spans="1:8" ht="16.5" thickBot="1" x14ac:dyDescent="0.3">
      <c r="A14" s="18" t="s">
        <v>1</v>
      </c>
      <c r="B14" s="18" t="s">
        <v>4</v>
      </c>
      <c r="C14" s="24">
        <v>80</v>
      </c>
      <c r="D14" s="24">
        <v>6.1</v>
      </c>
      <c r="E14" s="24">
        <v>0.7</v>
      </c>
      <c r="F14" s="24">
        <v>39.299999999999997</v>
      </c>
      <c r="G14" s="25">
        <v>187.5</v>
      </c>
      <c r="H14" s="41">
        <v>6.56</v>
      </c>
    </row>
    <row r="15" spans="1:8" ht="16.5" thickBot="1" x14ac:dyDescent="0.3">
      <c r="A15" s="18" t="s">
        <v>53</v>
      </c>
      <c r="B15" s="18" t="s">
        <v>54</v>
      </c>
      <c r="C15" s="30">
        <v>60</v>
      </c>
      <c r="D15" s="30">
        <v>10.199999999999999</v>
      </c>
      <c r="E15" s="30">
        <v>9.9</v>
      </c>
      <c r="F15" s="30">
        <v>2.2999999999999998</v>
      </c>
      <c r="G15" s="31">
        <v>139.30000000000001</v>
      </c>
      <c r="H15" s="41">
        <v>40.98</v>
      </c>
    </row>
    <row r="16" spans="1:8" ht="16.5" thickBot="1" x14ac:dyDescent="0.3">
      <c r="A16" s="18" t="s">
        <v>49</v>
      </c>
      <c r="B16" s="18" t="s">
        <v>50</v>
      </c>
      <c r="C16" s="32" t="s">
        <v>51</v>
      </c>
      <c r="D16" s="32">
        <v>8.4</v>
      </c>
      <c r="E16" s="32">
        <v>5.7</v>
      </c>
      <c r="F16" s="32">
        <v>20.3</v>
      </c>
      <c r="G16" s="32">
        <v>166.4</v>
      </c>
      <c r="H16" s="43">
        <v>5.61</v>
      </c>
    </row>
    <row r="17" spans="1:8" ht="16.5" thickBot="1" x14ac:dyDescent="0.3">
      <c r="A17" s="23"/>
      <c r="B17" s="18" t="s">
        <v>5</v>
      </c>
      <c r="C17" s="24">
        <f>C16+C15+C14+C13+C12</f>
        <v>740</v>
      </c>
      <c r="D17" s="24">
        <f t="shared" ref="D17:G17" si="0">D16+D15+D14+D13+D12</f>
        <v>27.900000000000006</v>
      </c>
      <c r="E17" s="24">
        <f t="shared" si="0"/>
        <v>21.6</v>
      </c>
      <c r="F17" s="24">
        <f t="shared" si="0"/>
        <v>86.899999999999991</v>
      </c>
      <c r="G17" s="24">
        <f t="shared" si="0"/>
        <v>654</v>
      </c>
      <c r="H17" s="27"/>
    </row>
    <row r="18" spans="1:8" ht="16.5" thickBot="1" x14ac:dyDescent="0.3">
      <c r="A18" s="23"/>
      <c r="B18" s="18" t="s">
        <v>6</v>
      </c>
      <c r="C18" s="24">
        <f>C17</f>
        <v>740</v>
      </c>
      <c r="D18" s="24">
        <f t="shared" ref="D18:G18" si="1">D17</f>
        <v>27.900000000000006</v>
      </c>
      <c r="E18" s="24">
        <f t="shared" si="1"/>
        <v>21.6</v>
      </c>
      <c r="F18" s="24">
        <f t="shared" si="1"/>
        <v>86.899999999999991</v>
      </c>
      <c r="G18" s="25">
        <f t="shared" si="1"/>
        <v>654</v>
      </c>
      <c r="H18" s="44">
        <v>69.56</v>
      </c>
    </row>
    <row r="19" spans="1:8" ht="19.5" x14ac:dyDescent="0.2">
      <c r="A19" s="64" t="s">
        <v>17</v>
      </c>
      <c r="B19" s="65"/>
      <c r="C19" s="65"/>
      <c r="D19" s="65"/>
      <c r="E19" s="65"/>
      <c r="F19" s="65"/>
      <c r="G19" s="65"/>
    </row>
    <row r="21" spans="1:8" ht="15.75" x14ac:dyDescent="0.2">
      <c r="A21" s="62" t="s">
        <v>18</v>
      </c>
      <c r="B21" s="63"/>
      <c r="C21" s="63"/>
      <c r="D21" s="63"/>
      <c r="E21" s="63"/>
      <c r="F21" s="63"/>
      <c r="G21" s="63"/>
    </row>
    <row r="22" spans="1:8" ht="15.75" x14ac:dyDescent="0.2">
      <c r="A22" s="62" t="s">
        <v>19</v>
      </c>
      <c r="B22" s="63"/>
      <c r="C22" s="63"/>
      <c r="D22" s="63"/>
      <c r="E22" s="63"/>
      <c r="F22" s="63"/>
      <c r="G22" s="63"/>
    </row>
    <row r="23" spans="1:8" ht="13.5" thickBot="1" x14ac:dyDescent="0.25"/>
    <row r="24" spans="1:8" ht="16.5" thickBot="1" x14ac:dyDescent="0.3">
      <c r="A24" s="57" t="s">
        <v>0</v>
      </c>
      <c r="B24" s="52" t="s">
        <v>2</v>
      </c>
      <c r="C24" s="2" t="s">
        <v>7</v>
      </c>
      <c r="D24" s="2" t="s">
        <v>9</v>
      </c>
      <c r="E24" s="2" t="s">
        <v>10</v>
      </c>
      <c r="F24" s="2" t="s">
        <v>11</v>
      </c>
      <c r="G24" s="12" t="s">
        <v>12</v>
      </c>
      <c r="H24" s="54" t="s">
        <v>25</v>
      </c>
    </row>
    <row r="25" spans="1:8" ht="16.5" thickBot="1" x14ac:dyDescent="0.3">
      <c r="A25" s="58"/>
      <c r="B25" s="53"/>
      <c r="C25" s="2" t="s">
        <v>8</v>
      </c>
      <c r="D25" s="2" t="s">
        <v>8</v>
      </c>
      <c r="E25" s="2" t="s">
        <v>8</v>
      </c>
      <c r="F25" s="2" t="s">
        <v>8</v>
      </c>
      <c r="G25" s="12" t="s">
        <v>13</v>
      </c>
      <c r="H25" s="56"/>
    </row>
    <row r="26" spans="1:8" ht="16.5" thickBot="1" x14ac:dyDescent="0.3">
      <c r="A26" s="3"/>
      <c r="B26" s="21" t="str">
        <f>B9</f>
        <v>Неделя 1 Вторник 06.02.2024</v>
      </c>
      <c r="C26" s="3"/>
      <c r="D26" s="3"/>
      <c r="E26" s="3"/>
      <c r="F26" s="3"/>
      <c r="G26" s="13"/>
      <c r="H26" s="56"/>
    </row>
    <row r="27" spans="1:8" ht="16.5" thickBot="1" x14ac:dyDescent="0.3">
      <c r="A27" s="3"/>
      <c r="B27" s="11" t="s">
        <v>3</v>
      </c>
      <c r="C27" s="3"/>
      <c r="D27" s="3"/>
      <c r="E27" s="3"/>
      <c r="F27" s="3"/>
      <c r="G27" s="13"/>
      <c r="H27" s="56"/>
    </row>
    <row r="28" spans="1:8" ht="16.5" thickBot="1" x14ac:dyDescent="0.3">
      <c r="A28" s="18" t="s">
        <v>49</v>
      </c>
      <c r="B28" s="18" t="s">
        <v>50</v>
      </c>
      <c r="C28" s="32" t="s">
        <v>51</v>
      </c>
      <c r="D28" s="32">
        <v>8.4</v>
      </c>
      <c r="E28" s="32">
        <v>5.7</v>
      </c>
      <c r="F28" s="32">
        <v>20.3</v>
      </c>
      <c r="G28" s="32">
        <v>166.4</v>
      </c>
      <c r="H28" s="43">
        <v>5.61</v>
      </c>
    </row>
    <row r="29" spans="1:8" ht="16.5" thickBot="1" x14ac:dyDescent="0.3">
      <c r="A29" s="18" t="s">
        <v>26</v>
      </c>
      <c r="B29" s="18" t="s">
        <v>27</v>
      </c>
      <c r="C29" s="24" t="s">
        <v>30</v>
      </c>
      <c r="D29" s="24">
        <v>3.1</v>
      </c>
      <c r="E29" s="24">
        <v>5.3</v>
      </c>
      <c r="F29" s="24">
        <v>19.8</v>
      </c>
      <c r="G29" s="25">
        <v>139.4</v>
      </c>
      <c r="H29" s="41">
        <v>14.49</v>
      </c>
    </row>
    <row r="30" spans="1:8" ht="16.5" thickBot="1" x14ac:dyDescent="0.25">
      <c r="A30" s="19" t="s">
        <v>32</v>
      </c>
      <c r="B30" s="19" t="s">
        <v>33</v>
      </c>
      <c r="C30" s="20" t="s">
        <v>34</v>
      </c>
      <c r="D30" s="20">
        <v>0.1</v>
      </c>
      <c r="E30" s="20" t="s">
        <v>35</v>
      </c>
      <c r="F30" s="20">
        <v>5.2</v>
      </c>
      <c r="G30" s="14">
        <v>21.4</v>
      </c>
      <c r="H30" s="42">
        <v>1.93</v>
      </c>
    </row>
    <row r="31" spans="1:8" ht="16.5" thickBot="1" x14ac:dyDescent="0.3">
      <c r="A31" s="18" t="s">
        <v>1</v>
      </c>
      <c r="B31" s="18" t="s">
        <v>4</v>
      </c>
      <c r="C31" s="24">
        <v>80</v>
      </c>
      <c r="D31" s="24">
        <v>6.1</v>
      </c>
      <c r="E31" s="24">
        <v>0.7</v>
      </c>
      <c r="F31" s="24">
        <v>39.299999999999997</v>
      </c>
      <c r="G31" s="25">
        <v>187.5</v>
      </c>
      <c r="H31" s="41">
        <v>6.56</v>
      </c>
    </row>
    <row r="32" spans="1:8" ht="16.5" thickBot="1" x14ac:dyDescent="0.3">
      <c r="A32" s="18" t="s">
        <v>53</v>
      </c>
      <c r="B32" s="18" t="s">
        <v>54</v>
      </c>
      <c r="C32" s="30">
        <v>60</v>
      </c>
      <c r="D32" s="30">
        <v>10.199999999999999</v>
      </c>
      <c r="E32" s="30">
        <v>9.9</v>
      </c>
      <c r="F32" s="30">
        <v>2.2999999999999998</v>
      </c>
      <c r="G32" s="31">
        <v>139.30000000000001</v>
      </c>
      <c r="H32" s="41">
        <v>40.98</v>
      </c>
    </row>
    <row r="33" spans="1:8" ht="16.5" thickBot="1" x14ac:dyDescent="0.3">
      <c r="A33" s="23"/>
      <c r="B33" s="18" t="s">
        <v>5</v>
      </c>
      <c r="C33" s="24">
        <f>C32+C31+C30+C29+C28</f>
        <v>740</v>
      </c>
      <c r="D33" s="24">
        <f t="shared" ref="D33:G33" si="2">D32+D31+D30+D29+D28</f>
        <v>27.9</v>
      </c>
      <c r="E33" s="24">
        <f t="shared" si="2"/>
        <v>21.599999999999998</v>
      </c>
      <c r="F33" s="24">
        <f t="shared" si="2"/>
        <v>86.899999999999991</v>
      </c>
      <c r="G33" s="24">
        <f t="shared" si="2"/>
        <v>654</v>
      </c>
      <c r="H33" s="41">
        <v>69.56</v>
      </c>
    </row>
    <row r="34" spans="1:8" ht="16.5" hidden="1" thickBot="1" x14ac:dyDescent="0.3">
      <c r="A34" s="23"/>
      <c r="B34" s="18" t="s">
        <v>6</v>
      </c>
      <c r="C34" s="24">
        <f>C33</f>
        <v>740</v>
      </c>
      <c r="D34" s="24">
        <f t="shared" ref="D34" si="3">D33</f>
        <v>27.9</v>
      </c>
      <c r="E34" s="24">
        <f t="shared" ref="E34" si="4">E33</f>
        <v>21.599999999999998</v>
      </c>
      <c r="F34" s="24">
        <f t="shared" ref="F34" si="5">F33</f>
        <v>86.899999999999991</v>
      </c>
      <c r="G34" s="25">
        <f t="shared" ref="G34" si="6">G33</f>
        <v>654</v>
      </c>
      <c r="H34" s="28">
        <f>SUM(H28:H32)</f>
        <v>69.569999999999993</v>
      </c>
    </row>
    <row r="35" spans="1:8" ht="19.5" x14ac:dyDescent="0.2">
      <c r="A35" s="64" t="s">
        <v>20</v>
      </c>
      <c r="B35" s="65"/>
      <c r="C35" s="65"/>
      <c r="D35" s="65"/>
      <c r="E35" s="65"/>
      <c r="F35" s="65"/>
      <c r="G35" s="65"/>
    </row>
    <row r="37" spans="1:8" ht="15.75" x14ac:dyDescent="0.2">
      <c r="A37" s="59" t="s">
        <v>21</v>
      </c>
      <c r="B37" s="60"/>
      <c r="C37" s="60"/>
      <c r="D37" s="60"/>
      <c r="E37" s="60"/>
      <c r="F37" s="60"/>
      <c r="G37" s="60"/>
    </row>
    <row r="38" spans="1:8" ht="16.5" thickBot="1" x14ac:dyDescent="0.25">
      <c r="A38" s="59" t="s">
        <v>19</v>
      </c>
      <c r="B38" s="60"/>
      <c r="C38" s="60"/>
      <c r="D38" s="60"/>
      <c r="E38" s="60"/>
      <c r="F38" s="60"/>
      <c r="G38" s="60"/>
    </row>
    <row r="39" spans="1:8" ht="16.5" thickBot="1" x14ac:dyDescent="0.3">
      <c r="A39" s="57" t="s">
        <v>0</v>
      </c>
      <c r="B39" s="52" t="s">
        <v>2</v>
      </c>
      <c r="C39" s="2" t="s">
        <v>7</v>
      </c>
      <c r="D39" s="2" t="s">
        <v>9</v>
      </c>
      <c r="E39" s="2" t="s">
        <v>10</v>
      </c>
      <c r="F39" s="2" t="s">
        <v>11</v>
      </c>
      <c r="G39" s="12" t="s">
        <v>12</v>
      </c>
      <c r="H39" s="54" t="s">
        <v>25</v>
      </c>
    </row>
    <row r="40" spans="1:8" ht="16.5" thickBot="1" x14ac:dyDescent="0.3">
      <c r="A40" s="58"/>
      <c r="B40" s="53"/>
      <c r="C40" s="2" t="s">
        <v>8</v>
      </c>
      <c r="D40" s="2" t="s">
        <v>8</v>
      </c>
      <c r="E40" s="2" t="s">
        <v>8</v>
      </c>
      <c r="F40" s="2" t="s">
        <v>8</v>
      </c>
      <c r="G40" s="12" t="s">
        <v>13</v>
      </c>
      <c r="H40" s="56"/>
    </row>
    <row r="41" spans="1:8" ht="16.5" thickBot="1" x14ac:dyDescent="0.3">
      <c r="A41" s="3"/>
      <c r="B41" s="21" t="str">
        <f>B9</f>
        <v>Неделя 1 Вторник 06.02.2024</v>
      </c>
      <c r="C41" s="3"/>
      <c r="D41" s="3"/>
      <c r="E41" s="3"/>
      <c r="F41" s="3"/>
      <c r="G41" s="13"/>
      <c r="H41" s="56"/>
    </row>
    <row r="42" spans="1:8" ht="16.5" thickBot="1" x14ac:dyDescent="0.3">
      <c r="A42" s="3"/>
      <c r="B42" s="11" t="s">
        <v>3</v>
      </c>
      <c r="C42" s="3"/>
      <c r="D42" s="3"/>
      <c r="E42" s="3"/>
      <c r="F42" s="3"/>
      <c r="G42" s="13"/>
      <c r="H42" s="56"/>
    </row>
    <row r="43" spans="1:8" ht="13.5" thickBot="1" x14ac:dyDescent="0.25">
      <c r="A43" s="19"/>
      <c r="B43" s="19"/>
      <c r="C43" s="24"/>
      <c r="D43" s="24"/>
      <c r="E43" s="24"/>
      <c r="F43" s="24"/>
      <c r="G43" s="25"/>
      <c r="H43" s="26"/>
    </row>
    <row r="44" spans="1:8" ht="16.5" thickBot="1" x14ac:dyDescent="0.3">
      <c r="A44" s="18" t="s">
        <v>26</v>
      </c>
      <c r="B44" s="18" t="s">
        <v>27</v>
      </c>
      <c r="C44" s="24" t="s">
        <v>30</v>
      </c>
      <c r="D44" s="24">
        <v>3.1</v>
      </c>
      <c r="E44" s="24">
        <v>5.3</v>
      </c>
      <c r="F44" s="24">
        <v>19.8</v>
      </c>
      <c r="G44" s="25">
        <v>139.4</v>
      </c>
      <c r="H44" s="41">
        <v>14.49</v>
      </c>
    </row>
    <row r="45" spans="1:8" ht="16.5" thickBot="1" x14ac:dyDescent="0.25">
      <c r="A45" s="19" t="s">
        <v>32</v>
      </c>
      <c r="B45" s="19" t="s">
        <v>33</v>
      </c>
      <c r="C45" s="20" t="s">
        <v>34</v>
      </c>
      <c r="D45" s="20">
        <v>0.1</v>
      </c>
      <c r="E45" s="20" t="s">
        <v>35</v>
      </c>
      <c r="F45" s="20">
        <v>5.2</v>
      </c>
      <c r="G45" s="14">
        <v>21.4</v>
      </c>
      <c r="H45" s="42">
        <v>1.89</v>
      </c>
    </row>
    <row r="46" spans="1:8" ht="16.5" thickBot="1" x14ac:dyDescent="0.3">
      <c r="A46" s="18" t="s">
        <v>1</v>
      </c>
      <c r="B46" s="18" t="s">
        <v>4</v>
      </c>
      <c r="C46" s="24" t="s">
        <v>29</v>
      </c>
      <c r="D46" s="24">
        <v>4.5999999999999996</v>
      </c>
      <c r="E46" s="24">
        <v>0.5</v>
      </c>
      <c r="F46" s="24">
        <v>29.5</v>
      </c>
      <c r="G46" s="25">
        <v>140.6</v>
      </c>
      <c r="H46" s="41">
        <v>4.92</v>
      </c>
    </row>
    <row r="47" spans="1:8" ht="16.5" thickBot="1" x14ac:dyDescent="0.3">
      <c r="A47" s="18" t="s">
        <v>53</v>
      </c>
      <c r="B47" s="18" t="s">
        <v>54</v>
      </c>
      <c r="C47" s="30">
        <v>60</v>
      </c>
      <c r="D47" s="30">
        <v>10.199999999999999</v>
      </c>
      <c r="E47" s="30">
        <v>9.9</v>
      </c>
      <c r="F47" s="30">
        <v>2.2999999999999998</v>
      </c>
      <c r="G47" s="31">
        <v>139.30000000000001</v>
      </c>
      <c r="H47" s="41">
        <v>40.98</v>
      </c>
    </row>
    <row r="48" spans="1:8" ht="16.5" thickBot="1" x14ac:dyDescent="0.3">
      <c r="A48" s="23"/>
      <c r="B48" s="18" t="s">
        <v>5</v>
      </c>
      <c r="C48" s="24">
        <f>C47+C46+C45+C44+C43</f>
        <v>470</v>
      </c>
      <c r="D48" s="24">
        <f t="shared" ref="D48" si="7">D47+D46+D45+D44+D43</f>
        <v>18</v>
      </c>
      <c r="E48" s="24">
        <f t="shared" ref="E48" si="8">E47+E46+E45+E44+E43</f>
        <v>15.7</v>
      </c>
      <c r="F48" s="24">
        <f t="shared" ref="F48" si="9">F47+F46+F45+F44+F43</f>
        <v>56.8</v>
      </c>
      <c r="G48" s="25">
        <f t="shared" ref="G48" si="10">G47+G46+G45+G44+G43</f>
        <v>440.69999999999993</v>
      </c>
      <c r="H48" s="27"/>
    </row>
    <row r="49" spans="1:8" ht="16.5" thickBot="1" x14ac:dyDescent="0.3">
      <c r="A49" s="23"/>
      <c r="B49" s="18" t="s">
        <v>6</v>
      </c>
      <c r="C49" s="24">
        <f>C48</f>
        <v>470</v>
      </c>
      <c r="D49" s="24">
        <f t="shared" ref="D49" si="11">D48</f>
        <v>18</v>
      </c>
      <c r="E49" s="24">
        <f t="shared" ref="E49" si="12">E48</f>
        <v>15.7</v>
      </c>
      <c r="F49" s="24">
        <f t="shared" ref="F49" si="13">F48</f>
        <v>56.8</v>
      </c>
      <c r="G49" s="25">
        <f t="shared" ref="G49" si="14">G48</f>
        <v>440.69999999999993</v>
      </c>
      <c r="H49" s="44">
        <f>H47+H46+H45+H44</f>
        <v>62.28</v>
      </c>
    </row>
    <row r="50" spans="1:8" ht="15.75" x14ac:dyDescent="0.2">
      <c r="A50" s="6" t="s">
        <v>36</v>
      </c>
      <c r="B50" s="7"/>
      <c r="C50" s="7"/>
      <c r="D50" s="7"/>
      <c r="E50" s="7"/>
      <c r="F50" s="7"/>
      <c r="G50" s="7"/>
    </row>
    <row r="51" spans="1:8" ht="15.75" x14ac:dyDescent="0.2">
      <c r="A51" s="6" t="s">
        <v>37</v>
      </c>
      <c r="B51" s="7"/>
      <c r="C51" s="7"/>
      <c r="D51" s="7"/>
      <c r="E51" s="7"/>
      <c r="F51" s="7"/>
      <c r="G51" s="7"/>
    </row>
    <row r="52" spans="1:8" x14ac:dyDescent="0.2">
      <c r="A52" s="8"/>
      <c r="B52" s="8"/>
      <c r="C52" s="9"/>
      <c r="D52" s="10"/>
      <c r="E52" s="9"/>
      <c r="F52" s="9"/>
      <c r="G52" s="9"/>
    </row>
    <row r="53" spans="1:8" ht="19.5" x14ac:dyDescent="0.2">
      <c r="A53" s="59" t="s">
        <v>22</v>
      </c>
      <c r="B53" s="59"/>
      <c r="C53" s="59"/>
      <c r="D53" s="59"/>
      <c r="E53" s="59"/>
      <c r="F53" s="59"/>
      <c r="G53" s="59"/>
    </row>
    <row r="54" spans="1:8" ht="15.75" x14ac:dyDescent="0.2">
      <c r="A54" s="59" t="s">
        <v>16</v>
      </c>
      <c r="B54" s="60"/>
      <c r="C54" s="60"/>
      <c r="D54" s="60"/>
      <c r="E54" s="60"/>
      <c r="F54" s="60"/>
      <c r="G54" s="60"/>
    </row>
    <row r="55" spans="1:8" ht="16.5" thickBot="1" x14ac:dyDescent="0.25">
      <c r="A55" s="59" t="s">
        <v>23</v>
      </c>
      <c r="B55" s="60"/>
      <c r="C55" s="60"/>
      <c r="D55" s="60"/>
      <c r="E55" s="60"/>
      <c r="F55" s="60"/>
      <c r="G55" s="60"/>
    </row>
    <row r="56" spans="1:8" ht="16.5" thickBot="1" x14ac:dyDescent="0.3">
      <c r="A56" s="50" t="s">
        <v>0</v>
      </c>
      <c r="B56" s="52" t="s">
        <v>2</v>
      </c>
      <c r="C56" s="2" t="s">
        <v>7</v>
      </c>
      <c r="D56" s="2" t="s">
        <v>9</v>
      </c>
      <c r="E56" s="2" t="s">
        <v>10</v>
      </c>
      <c r="F56" s="2" t="s">
        <v>11</v>
      </c>
      <c r="G56" s="12" t="s">
        <v>12</v>
      </c>
      <c r="H56" s="54" t="s">
        <v>25</v>
      </c>
    </row>
    <row r="57" spans="1:8" ht="16.5" thickBot="1" x14ac:dyDescent="0.3">
      <c r="A57" s="51"/>
      <c r="B57" s="53"/>
      <c r="C57" s="2" t="s">
        <v>8</v>
      </c>
      <c r="D57" s="2" t="s">
        <v>8</v>
      </c>
      <c r="E57" s="2" t="s">
        <v>8</v>
      </c>
      <c r="F57" s="2" t="s">
        <v>8</v>
      </c>
      <c r="G57" s="15" t="s">
        <v>13</v>
      </c>
      <c r="H57" s="55"/>
    </row>
    <row r="58" spans="1:8" ht="13.5" thickBot="1" x14ac:dyDescent="0.25">
      <c r="A58" s="34"/>
      <c r="B58" s="37" t="str">
        <f>B41</f>
        <v>Неделя 1 Вторник 06.02.2024</v>
      </c>
      <c r="C58" s="36"/>
      <c r="D58" s="36"/>
      <c r="E58" s="36"/>
      <c r="F58" s="36"/>
      <c r="G58" s="15"/>
      <c r="H58" s="35"/>
    </row>
    <row r="59" spans="1:8" ht="16.5" thickBot="1" x14ac:dyDescent="0.25">
      <c r="A59" s="23" t="s">
        <v>38</v>
      </c>
      <c r="B59" s="23" t="s">
        <v>39</v>
      </c>
      <c r="C59" s="30" t="s">
        <v>30</v>
      </c>
      <c r="D59" s="30" t="s">
        <v>47</v>
      </c>
      <c r="E59" s="30">
        <v>18.3</v>
      </c>
      <c r="F59" s="30">
        <v>18.399999999999999</v>
      </c>
      <c r="G59" s="31">
        <v>294.7</v>
      </c>
      <c r="H59" s="42">
        <v>52.5</v>
      </c>
    </row>
    <row r="60" spans="1:8" ht="16.5" thickBot="1" x14ac:dyDescent="0.3">
      <c r="A60" s="18" t="s">
        <v>41</v>
      </c>
      <c r="B60" s="18" t="s">
        <v>42</v>
      </c>
      <c r="C60" s="30" t="s">
        <v>31</v>
      </c>
      <c r="D60" s="30">
        <v>3.5</v>
      </c>
      <c r="E60" s="30">
        <v>3.4</v>
      </c>
      <c r="F60" s="30">
        <v>22.3</v>
      </c>
      <c r="G60" s="31">
        <v>133.4</v>
      </c>
      <c r="H60" s="42">
        <v>20.45</v>
      </c>
    </row>
    <row r="61" spans="1:8" ht="16.5" thickBot="1" x14ac:dyDescent="0.3">
      <c r="A61" s="19" t="s">
        <v>43</v>
      </c>
      <c r="B61" s="29" t="s">
        <v>46</v>
      </c>
      <c r="C61" s="30" t="s">
        <v>48</v>
      </c>
      <c r="D61" s="30">
        <v>2.6</v>
      </c>
      <c r="E61" s="30">
        <v>0.5</v>
      </c>
      <c r="F61" s="30">
        <v>15.8</v>
      </c>
      <c r="G61" s="31">
        <v>78.2</v>
      </c>
      <c r="H61" s="42">
        <v>4.63</v>
      </c>
    </row>
    <row r="62" spans="1:8" ht="16.5" thickBot="1" x14ac:dyDescent="0.25">
      <c r="A62" s="19" t="s">
        <v>43</v>
      </c>
      <c r="B62" s="19" t="s">
        <v>44</v>
      </c>
      <c r="C62" s="30" t="s">
        <v>31</v>
      </c>
      <c r="D62" s="30">
        <v>1.8</v>
      </c>
      <c r="E62" s="30">
        <v>0.4</v>
      </c>
      <c r="F62" s="30">
        <v>16.2</v>
      </c>
      <c r="G62" s="31">
        <v>75.599999999999994</v>
      </c>
      <c r="H62" s="42">
        <f>'[1]Вторник 1 НЕДЕЛЯ'!$J$42</f>
        <v>48</v>
      </c>
    </row>
    <row r="63" spans="1:8" ht="16.5" thickBot="1" x14ac:dyDescent="0.3">
      <c r="A63" s="23"/>
      <c r="B63" s="18" t="s">
        <v>45</v>
      </c>
      <c r="C63" s="30">
        <f>C62+C61+C60+C59</f>
        <v>590</v>
      </c>
      <c r="D63" s="30">
        <f t="shared" ref="D63:G63" si="15">D62+D61+D60+D59</f>
        <v>21.9</v>
      </c>
      <c r="E63" s="30">
        <f t="shared" si="15"/>
        <v>22.6</v>
      </c>
      <c r="F63" s="30">
        <f t="shared" si="15"/>
        <v>72.699999999999989</v>
      </c>
      <c r="G63" s="30">
        <f t="shared" si="15"/>
        <v>581.90000000000009</v>
      </c>
      <c r="H63" s="45">
        <f>H62+H61+H60+H59</f>
        <v>125.58</v>
      </c>
    </row>
    <row r="64" spans="1:8" ht="16.5" thickBot="1" x14ac:dyDescent="0.3">
      <c r="A64" s="3"/>
      <c r="B64" s="4" t="s">
        <v>3</v>
      </c>
      <c r="C64" s="3"/>
      <c r="D64" s="3"/>
      <c r="E64" s="3"/>
      <c r="F64" s="3"/>
      <c r="G64" s="13"/>
      <c r="H64" s="22"/>
    </row>
    <row r="65" spans="1:9" ht="16.5" thickBot="1" x14ac:dyDescent="0.3">
      <c r="A65" s="3"/>
      <c r="B65" s="11" t="s">
        <v>3</v>
      </c>
      <c r="C65" s="3"/>
      <c r="D65" s="3"/>
      <c r="E65" s="3"/>
      <c r="F65" s="3"/>
      <c r="G65" s="13"/>
      <c r="H65" s="17"/>
    </row>
    <row r="66" spans="1:9" ht="13.5" thickBot="1" x14ac:dyDescent="0.25">
      <c r="A66" s="19"/>
      <c r="B66" s="19"/>
      <c r="C66" s="32"/>
      <c r="D66" s="32"/>
      <c r="E66" s="32"/>
      <c r="F66" s="32"/>
      <c r="G66" s="33"/>
      <c r="H66" s="26"/>
    </row>
    <row r="67" spans="1:9" ht="16.5" thickBot="1" x14ac:dyDescent="0.3">
      <c r="A67" s="18" t="s">
        <v>49</v>
      </c>
      <c r="B67" s="18" t="s">
        <v>50</v>
      </c>
      <c r="C67" s="32" t="s">
        <v>51</v>
      </c>
      <c r="D67" s="32">
        <v>8.4</v>
      </c>
      <c r="E67" s="32">
        <v>5.7</v>
      </c>
      <c r="F67" s="32">
        <v>20.3</v>
      </c>
      <c r="G67" s="32">
        <v>166.4</v>
      </c>
      <c r="H67" s="43">
        <v>5.61</v>
      </c>
    </row>
    <row r="68" spans="1:9" ht="16.5" thickBot="1" x14ac:dyDescent="0.3">
      <c r="A68" s="18" t="s">
        <v>26</v>
      </c>
      <c r="B68" s="18" t="s">
        <v>27</v>
      </c>
      <c r="C68" s="32" t="s">
        <v>40</v>
      </c>
      <c r="D68" s="32">
        <v>3.1</v>
      </c>
      <c r="E68" s="32">
        <v>5.3</v>
      </c>
      <c r="F68" s="32">
        <v>19.8</v>
      </c>
      <c r="G68" s="33">
        <v>139.4</v>
      </c>
      <c r="H68" s="41">
        <v>14.49</v>
      </c>
    </row>
    <row r="69" spans="1:9" ht="16.5" thickBot="1" x14ac:dyDescent="0.3">
      <c r="A69" s="18" t="s">
        <v>1</v>
      </c>
      <c r="B69" s="19" t="s">
        <v>28</v>
      </c>
      <c r="C69" s="32" t="s">
        <v>34</v>
      </c>
      <c r="D69" s="32" t="s">
        <v>52</v>
      </c>
      <c r="E69" s="32">
        <v>0.2</v>
      </c>
      <c r="F69" s="32">
        <v>20.2</v>
      </c>
      <c r="G69" s="33">
        <v>86.6</v>
      </c>
      <c r="H69" s="41">
        <v>11</v>
      </c>
    </row>
    <row r="70" spans="1:9" ht="16.5" thickBot="1" x14ac:dyDescent="0.3">
      <c r="A70" s="19" t="s">
        <v>43</v>
      </c>
      <c r="B70" s="29" t="s">
        <v>46</v>
      </c>
      <c r="C70" s="30" t="s">
        <v>48</v>
      </c>
      <c r="D70" s="30">
        <v>2.6</v>
      </c>
      <c r="E70" s="30">
        <v>0.5</v>
      </c>
      <c r="F70" s="30">
        <v>15.8</v>
      </c>
      <c r="G70" s="31">
        <v>78.2</v>
      </c>
      <c r="H70" s="42">
        <v>4.63</v>
      </c>
    </row>
    <row r="71" spans="1:9" ht="16.5" thickBot="1" x14ac:dyDescent="0.3">
      <c r="A71" s="18" t="s">
        <v>1</v>
      </c>
      <c r="B71" s="18" t="s">
        <v>4</v>
      </c>
      <c r="C71" s="24">
        <v>40</v>
      </c>
      <c r="D71" s="24">
        <v>3</v>
      </c>
      <c r="E71" s="24">
        <v>0.3</v>
      </c>
      <c r="F71" s="24">
        <v>19.7</v>
      </c>
      <c r="G71" s="25">
        <v>93.8</v>
      </c>
      <c r="H71" s="41">
        <v>3.28</v>
      </c>
    </row>
    <row r="72" spans="1:9" ht="16.5" thickBot="1" x14ac:dyDescent="0.3">
      <c r="A72" s="18" t="s">
        <v>53</v>
      </c>
      <c r="B72" s="18" t="s">
        <v>54</v>
      </c>
      <c r="C72" s="30">
        <v>60</v>
      </c>
      <c r="D72" s="30">
        <v>10.199999999999999</v>
      </c>
      <c r="E72" s="30">
        <v>9.9</v>
      </c>
      <c r="F72" s="30">
        <v>2.2999999999999998</v>
      </c>
      <c r="G72" s="31">
        <v>139.30000000000001</v>
      </c>
      <c r="H72" s="41">
        <v>40.98</v>
      </c>
      <c r="I72" s="49"/>
    </row>
    <row r="73" spans="1:9" ht="16.5" thickBot="1" x14ac:dyDescent="0.25">
      <c r="A73" s="38"/>
      <c r="B73" s="48"/>
      <c r="C73" s="32"/>
      <c r="D73" s="32"/>
      <c r="E73" s="32"/>
      <c r="F73" s="32"/>
      <c r="G73" s="33"/>
      <c r="H73" s="41"/>
    </row>
    <row r="74" spans="1:9" ht="16.5" thickBot="1" x14ac:dyDescent="0.3">
      <c r="A74" s="23"/>
      <c r="B74" s="18" t="s">
        <v>5</v>
      </c>
      <c r="C74" s="32">
        <f t="shared" ref="C74:G74" si="16">C73+C72+C70+C69+C68+C67</f>
        <v>700</v>
      </c>
      <c r="D74" s="32">
        <f t="shared" si="16"/>
        <v>25.299999999999997</v>
      </c>
      <c r="E74" s="32">
        <f t="shared" si="16"/>
        <v>21.599999999999998</v>
      </c>
      <c r="F74" s="32">
        <f t="shared" si="16"/>
        <v>78.399999999999991</v>
      </c>
      <c r="G74" s="32">
        <f t="shared" si="16"/>
        <v>609.9</v>
      </c>
      <c r="H74" s="46">
        <f>H73+H72+H71+H70+H69+H68+H67</f>
        <v>79.989999999999995</v>
      </c>
    </row>
    <row r="75" spans="1:9" ht="16.5" thickBot="1" x14ac:dyDescent="0.3">
      <c r="A75" s="23"/>
      <c r="B75" s="18" t="s">
        <v>6</v>
      </c>
      <c r="C75" s="32">
        <f t="shared" ref="C75:G75" si="17">C74+C63</f>
        <v>1290</v>
      </c>
      <c r="D75" s="32">
        <f t="shared" si="17"/>
        <v>47.199999999999996</v>
      </c>
      <c r="E75" s="32">
        <f t="shared" si="17"/>
        <v>44.2</v>
      </c>
      <c r="F75" s="32">
        <f t="shared" si="17"/>
        <v>151.09999999999997</v>
      </c>
      <c r="G75" s="32">
        <f t="shared" si="17"/>
        <v>1191.8000000000002</v>
      </c>
      <c r="H75" s="44">
        <v>205.56</v>
      </c>
    </row>
    <row r="76" spans="1:9" ht="13.5" hidden="1" thickBot="1" x14ac:dyDescent="0.25"/>
    <row r="77" spans="1:9" ht="19.5" x14ac:dyDescent="0.2">
      <c r="A77" s="61" t="s">
        <v>24</v>
      </c>
      <c r="B77" s="61"/>
      <c r="C77" s="61"/>
      <c r="D77" s="61"/>
      <c r="E77" s="61"/>
      <c r="F77" s="61"/>
      <c r="G77" s="61"/>
    </row>
    <row r="78" spans="1:9" ht="15.75" x14ac:dyDescent="0.2">
      <c r="A78" s="59" t="s">
        <v>18</v>
      </c>
      <c r="B78" s="60"/>
      <c r="C78" s="60"/>
      <c r="D78" s="60"/>
      <c r="E78" s="60"/>
      <c r="F78" s="60"/>
      <c r="G78" s="60"/>
    </row>
    <row r="79" spans="1:9" ht="15.75" hidden="1" x14ac:dyDescent="0.2">
      <c r="A79" s="59" t="s">
        <v>23</v>
      </c>
      <c r="B79" s="60"/>
      <c r="C79" s="60"/>
      <c r="D79" s="60"/>
      <c r="E79" s="60"/>
      <c r="F79" s="60"/>
      <c r="G79" s="60"/>
    </row>
    <row r="80" spans="1:9" x14ac:dyDescent="0.2">
      <c r="A80" s="5"/>
    </row>
    <row r="81" spans="1:8" ht="13.5" thickBot="1" x14ac:dyDescent="0.25"/>
    <row r="82" spans="1:8" ht="16.5" thickBot="1" x14ac:dyDescent="0.3">
      <c r="A82" s="50" t="s">
        <v>0</v>
      </c>
      <c r="B82" s="52" t="s">
        <v>2</v>
      </c>
      <c r="C82" s="2" t="s">
        <v>7</v>
      </c>
      <c r="D82" s="2" t="s">
        <v>9</v>
      </c>
      <c r="E82" s="2" t="s">
        <v>10</v>
      </c>
      <c r="F82" s="2" t="s">
        <v>11</v>
      </c>
      <c r="G82" s="12" t="s">
        <v>12</v>
      </c>
      <c r="H82" s="54" t="s">
        <v>25</v>
      </c>
    </row>
    <row r="83" spans="1:8" ht="16.5" thickBot="1" x14ac:dyDescent="0.3">
      <c r="A83" s="51"/>
      <c r="B83" s="53"/>
      <c r="C83" s="2" t="s">
        <v>8</v>
      </c>
      <c r="D83" s="2" t="s">
        <v>8</v>
      </c>
      <c r="E83" s="2" t="s">
        <v>8</v>
      </c>
      <c r="F83" s="2" t="s">
        <v>8</v>
      </c>
      <c r="G83" s="15" t="s">
        <v>13</v>
      </c>
      <c r="H83" s="55"/>
    </row>
    <row r="84" spans="1:8" ht="13.5" thickBot="1" x14ac:dyDescent="0.25">
      <c r="A84" s="34"/>
      <c r="B84" s="37" t="str">
        <f>B58</f>
        <v>Неделя 1 Вторник 06.02.2024</v>
      </c>
      <c r="C84" s="36"/>
      <c r="D84" s="36"/>
      <c r="E84" s="36"/>
      <c r="F84" s="36"/>
      <c r="G84" s="15"/>
      <c r="H84" s="35"/>
    </row>
    <row r="85" spans="1:8" ht="16.5" thickBot="1" x14ac:dyDescent="0.25">
      <c r="A85" s="23" t="s">
        <v>38</v>
      </c>
      <c r="B85" s="23" t="s">
        <v>39</v>
      </c>
      <c r="C85" s="30">
        <v>200</v>
      </c>
      <c r="D85" s="30" t="s">
        <v>47</v>
      </c>
      <c r="E85" s="30">
        <v>18.7</v>
      </c>
      <c r="F85" s="30">
        <v>24.53</v>
      </c>
      <c r="G85" s="31">
        <v>392.9</v>
      </c>
      <c r="H85" s="42">
        <v>70</v>
      </c>
    </row>
    <row r="86" spans="1:8" ht="16.5" thickBot="1" x14ac:dyDescent="0.3">
      <c r="A86" s="18" t="s">
        <v>41</v>
      </c>
      <c r="B86" s="18" t="s">
        <v>42</v>
      </c>
      <c r="C86" s="30" t="s">
        <v>31</v>
      </c>
      <c r="D86" s="30">
        <v>3.5</v>
      </c>
      <c r="E86" s="30">
        <v>3.4</v>
      </c>
      <c r="F86" s="30">
        <v>22.3</v>
      </c>
      <c r="G86" s="31">
        <v>133.4</v>
      </c>
      <c r="H86" s="42">
        <v>20.45</v>
      </c>
    </row>
    <row r="87" spans="1:8" ht="16.5" thickBot="1" x14ac:dyDescent="0.3">
      <c r="A87" s="19" t="s">
        <v>43</v>
      </c>
      <c r="B87" s="29" t="s">
        <v>46</v>
      </c>
      <c r="C87" s="30" t="s">
        <v>48</v>
      </c>
      <c r="D87" s="30">
        <v>2.6</v>
      </c>
      <c r="E87" s="30">
        <v>0.5</v>
      </c>
      <c r="F87" s="30">
        <v>15.8</v>
      </c>
      <c r="G87" s="31">
        <v>78.2</v>
      </c>
      <c r="H87" s="42">
        <v>4.63</v>
      </c>
    </row>
    <row r="88" spans="1:8" ht="16.5" thickBot="1" x14ac:dyDescent="0.25">
      <c r="A88" s="19" t="s">
        <v>43</v>
      </c>
      <c r="B88" s="19" t="s">
        <v>44</v>
      </c>
      <c r="C88" s="30" t="s">
        <v>31</v>
      </c>
      <c r="D88" s="30">
        <v>1.8</v>
      </c>
      <c r="E88" s="30">
        <v>0.4</v>
      </c>
      <c r="F88" s="30">
        <v>16.2</v>
      </c>
      <c r="G88" s="31">
        <v>75.599999999999994</v>
      </c>
      <c r="H88" s="42">
        <f>'[2]Вторник 1 НЕДЕЛЯ'!$J$41</f>
        <v>48.000000000000007</v>
      </c>
    </row>
    <row r="89" spans="1:8" ht="16.5" thickBot="1" x14ac:dyDescent="0.3">
      <c r="A89" s="23"/>
      <c r="B89" s="18" t="s">
        <v>45</v>
      </c>
      <c r="C89" s="30">
        <f>C88+C87+C86+C85</f>
        <v>640</v>
      </c>
      <c r="D89" s="30">
        <f t="shared" ref="D89:G89" si="18">D88+D87+D86+D85</f>
        <v>21.9</v>
      </c>
      <c r="E89" s="30">
        <f t="shared" si="18"/>
        <v>23</v>
      </c>
      <c r="F89" s="30">
        <f t="shared" si="18"/>
        <v>78.83</v>
      </c>
      <c r="G89" s="30">
        <f t="shared" si="18"/>
        <v>680.1</v>
      </c>
      <c r="H89" s="47">
        <f>H88+H87+H86+H85</f>
        <v>143.08000000000001</v>
      </c>
    </row>
    <row r="90" spans="1:8" ht="16.5" thickBot="1" x14ac:dyDescent="0.3">
      <c r="A90" s="3"/>
      <c r="B90" s="4" t="s">
        <v>3</v>
      </c>
      <c r="C90" s="3"/>
      <c r="D90" s="3"/>
      <c r="E90" s="3"/>
      <c r="F90" s="3"/>
      <c r="G90" s="13"/>
      <c r="H90" s="22"/>
    </row>
    <row r="91" spans="1:8" ht="16.5" thickBot="1" x14ac:dyDescent="0.3">
      <c r="A91" s="3"/>
      <c r="B91" s="11" t="s">
        <v>3</v>
      </c>
      <c r="C91" s="3"/>
      <c r="D91" s="3"/>
      <c r="E91" s="3"/>
      <c r="F91" s="3"/>
      <c r="G91" s="13"/>
      <c r="H91" s="17"/>
    </row>
    <row r="92" spans="1:8" ht="13.5" thickBot="1" x14ac:dyDescent="0.25">
      <c r="A92" s="19"/>
      <c r="B92" s="19"/>
      <c r="C92" s="32"/>
      <c r="D92" s="32"/>
      <c r="E92" s="32"/>
      <c r="F92" s="32"/>
      <c r="G92" s="33"/>
      <c r="H92" s="26"/>
    </row>
    <row r="93" spans="1:8" ht="16.5" thickBot="1" x14ac:dyDescent="0.3">
      <c r="A93" s="18" t="s">
        <v>49</v>
      </c>
      <c r="B93" s="18" t="s">
        <v>50</v>
      </c>
      <c r="C93" s="32" t="s">
        <v>51</v>
      </c>
      <c r="D93" s="32">
        <v>8.4</v>
      </c>
      <c r="E93" s="32">
        <v>5.7</v>
      </c>
      <c r="F93" s="32">
        <v>20.3</v>
      </c>
      <c r="G93" s="32">
        <v>166.4</v>
      </c>
      <c r="H93" s="43">
        <v>5.64</v>
      </c>
    </row>
    <row r="94" spans="1:8" ht="16.5" thickBot="1" x14ac:dyDescent="0.3">
      <c r="A94" s="18" t="s">
        <v>26</v>
      </c>
      <c r="B94" s="18" t="s">
        <v>27</v>
      </c>
      <c r="C94" s="32" t="s">
        <v>40</v>
      </c>
      <c r="D94" s="32">
        <v>3.1</v>
      </c>
      <c r="E94" s="32">
        <v>5.3</v>
      </c>
      <c r="F94" s="32">
        <v>19.8</v>
      </c>
      <c r="G94" s="33">
        <v>139.4</v>
      </c>
      <c r="H94" s="41">
        <v>14.49</v>
      </c>
    </row>
    <row r="95" spans="1:8" ht="16.5" thickBot="1" x14ac:dyDescent="0.3">
      <c r="A95" s="18" t="s">
        <v>53</v>
      </c>
      <c r="B95" s="18" t="s">
        <v>54</v>
      </c>
      <c r="C95" s="30">
        <v>60</v>
      </c>
      <c r="D95" s="30">
        <v>10.199999999999999</v>
      </c>
      <c r="E95" s="30">
        <v>9.9</v>
      </c>
      <c r="F95" s="30">
        <v>2.2999999999999998</v>
      </c>
      <c r="G95" s="31">
        <v>139.30000000000001</v>
      </c>
      <c r="H95" s="41">
        <v>40.94</v>
      </c>
    </row>
    <row r="96" spans="1:8" ht="16.5" thickBot="1" x14ac:dyDescent="0.3">
      <c r="A96" s="18" t="s">
        <v>1</v>
      </c>
      <c r="B96" s="19" t="s">
        <v>28</v>
      </c>
      <c r="C96" s="32" t="s">
        <v>34</v>
      </c>
      <c r="D96" s="32" t="s">
        <v>52</v>
      </c>
      <c r="E96" s="32">
        <v>0.2</v>
      </c>
      <c r="F96" s="32">
        <v>20.2</v>
      </c>
      <c r="G96" s="33">
        <v>86.6</v>
      </c>
      <c r="H96" s="41">
        <v>11</v>
      </c>
    </row>
    <row r="97" spans="1:8" ht="16.5" thickBot="1" x14ac:dyDescent="0.3">
      <c r="A97" s="18" t="s">
        <v>1</v>
      </c>
      <c r="B97" s="18" t="s">
        <v>4</v>
      </c>
      <c r="C97" s="24">
        <v>40</v>
      </c>
      <c r="D97" s="24">
        <v>3</v>
      </c>
      <c r="E97" s="24">
        <v>0.3</v>
      </c>
      <c r="F97" s="24">
        <v>19.7</v>
      </c>
      <c r="G97" s="25">
        <v>93.8</v>
      </c>
      <c r="H97" s="41">
        <v>3.28</v>
      </c>
    </row>
    <row r="98" spans="1:8" ht="16.5" thickBot="1" x14ac:dyDescent="0.3">
      <c r="A98" s="19" t="s">
        <v>43</v>
      </c>
      <c r="B98" s="29" t="s">
        <v>46</v>
      </c>
      <c r="C98" s="30" t="s">
        <v>48</v>
      </c>
      <c r="D98" s="30">
        <v>2.6</v>
      </c>
      <c r="E98" s="30">
        <v>0.5</v>
      </c>
      <c r="F98" s="30">
        <v>15.8</v>
      </c>
      <c r="G98" s="31">
        <v>78.2</v>
      </c>
      <c r="H98" s="42">
        <v>4.63</v>
      </c>
    </row>
    <row r="99" spans="1:8" ht="16.5" thickBot="1" x14ac:dyDescent="0.25">
      <c r="A99" s="38"/>
      <c r="B99" s="39"/>
      <c r="C99" s="32"/>
      <c r="D99" s="32"/>
      <c r="E99" s="32"/>
      <c r="F99" s="32"/>
      <c r="G99" s="33"/>
      <c r="H99" s="41"/>
    </row>
    <row r="100" spans="1:8" ht="16.5" thickBot="1" x14ac:dyDescent="0.3">
      <c r="A100" s="23"/>
      <c r="B100" s="18" t="s">
        <v>5</v>
      </c>
      <c r="C100" s="30">
        <f>C98+C97+C96+C95+C94+C93+C92</f>
        <v>740</v>
      </c>
      <c r="D100" s="30">
        <f t="shared" ref="D100:H100" si="19">D98+D97+D96+D95+D94+D93+D92</f>
        <v>28.299999999999997</v>
      </c>
      <c r="E100" s="30">
        <f t="shared" si="19"/>
        <v>21.9</v>
      </c>
      <c r="F100" s="30">
        <f t="shared" si="19"/>
        <v>98.1</v>
      </c>
      <c r="G100" s="30">
        <f t="shared" si="19"/>
        <v>703.7</v>
      </c>
      <c r="H100" s="30">
        <f t="shared" si="19"/>
        <v>79.97999999999999</v>
      </c>
    </row>
    <row r="101" spans="1:8" ht="16.5" thickBot="1" x14ac:dyDescent="0.3">
      <c r="A101" s="23"/>
      <c r="B101" s="18" t="s">
        <v>6</v>
      </c>
      <c r="C101" s="30">
        <f>C100+C89</f>
        <v>1380</v>
      </c>
      <c r="D101" s="30">
        <f t="shared" ref="D101" si="20">D100+D89</f>
        <v>50.199999999999996</v>
      </c>
      <c r="E101" s="30">
        <f t="shared" ref="E101" si="21">E100+E89</f>
        <v>44.9</v>
      </c>
      <c r="F101" s="30">
        <f t="shared" ref="F101" si="22">F100+F89</f>
        <v>176.93</v>
      </c>
      <c r="G101" s="30">
        <f t="shared" ref="G101" si="23">G100+G89</f>
        <v>1383.8000000000002</v>
      </c>
      <c r="H101" s="44">
        <f>H100+H89</f>
        <v>223.06</v>
      </c>
    </row>
    <row r="103" spans="1:8" x14ac:dyDescent="0.2">
      <c r="A103" s="5" t="s">
        <v>14</v>
      </c>
    </row>
  </sheetData>
  <mergeCells count="29">
    <mergeCell ref="H7:H10"/>
    <mergeCell ref="A35:G35"/>
    <mergeCell ref="A37:G37"/>
    <mergeCell ref="A38:G38"/>
    <mergeCell ref="A53:G53"/>
    <mergeCell ref="A7:A8"/>
    <mergeCell ref="B7:B8"/>
    <mergeCell ref="A24:A25"/>
    <mergeCell ref="B24:B25"/>
    <mergeCell ref="A4:G4"/>
    <mergeCell ref="A5:G5"/>
    <mergeCell ref="A19:G19"/>
    <mergeCell ref="A21:G21"/>
    <mergeCell ref="A22:G22"/>
    <mergeCell ref="A82:A83"/>
    <mergeCell ref="B82:B83"/>
    <mergeCell ref="H82:H83"/>
    <mergeCell ref="H24:H27"/>
    <mergeCell ref="A39:A40"/>
    <mergeCell ref="B39:B40"/>
    <mergeCell ref="H39:H42"/>
    <mergeCell ref="A56:A57"/>
    <mergeCell ref="B56:B57"/>
    <mergeCell ref="H56:H57"/>
    <mergeCell ref="A55:G55"/>
    <mergeCell ref="A77:G77"/>
    <mergeCell ref="A78:G78"/>
    <mergeCell ref="A79:G79"/>
    <mergeCell ref="A54:G54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2023-05-16T01:17:21Z</cp:lastPrinted>
  <dcterms:modified xsi:type="dcterms:W3CDTF">2024-02-05T10:20:21Z</dcterms:modified>
</cp:coreProperties>
</file>